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7370" windowHeight="9000" activeTab="0"/>
  </bookViews>
  <sheets>
    <sheet name="PCA" sheetId="1" r:id="rId1"/>
    <sheet name="Red" sheetId="2" r:id="rId2"/>
    <sheet name="Yellow" sheetId="3" r:id="rId3"/>
    <sheet name="Unknown" sheetId="4" r:id="rId4"/>
    <sheet name="NA" sheetId="5" r:id="rId5"/>
    <sheet name="Level 1" sheetId="6" r:id="rId6"/>
  </sheets>
  <definedNames>
    <definedName name="_xlnm._FilterDatabase" localSheetId="0" hidden="1">'PCA'!$A$14:$B$227</definedName>
    <definedName name="_xlnm.Print_Area" localSheetId="0">'PCA'!$A$1:$J$227</definedName>
    <definedName name="_xlnm.Print_Titles" localSheetId="0">'PCA'!$14:$14</definedName>
  </definedNames>
  <calcPr fullCalcOnLoad="1"/>
</workbook>
</file>

<file path=xl/sharedStrings.xml><?xml version="1.0" encoding="utf-8"?>
<sst xmlns="http://schemas.openxmlformats.org/spreadsheetml/2006/main" count="746" uniqueCount="490">
  <si>
    <r>
      <t>R = Red,</t>
    </r>
    <r>
      <rPr>
        <b/>
        <sz val="10"/>
        <rFont val="Arial"/>
        <family val="2"/>
      </rPr>
      <t xml:space="preserve"> </t>
    </r>
    <r>
      <rPr>
        <b/>
        <sz val="10"/>
        <color indexed="13"/>
        <rFont val="Arial"/>
        <family val="2"/>
      </rPr>
      <t xml:space="preserve">Y = Yellow, </t>
    </r>
    <r>
      <rPr>
        <b/>
        <sz val="10"/>
        <color indexed="17"/>
        <rFont val="Arial"/>
        <family val="2"/>
      </rPr>
      <t>G = Green,</t>
    </r>
    <r>
      <rPr>
        <b/>
        <sz val="10"/>
        <rFont val="Arial"/>
        <family val="2"/>
      </rPr>
      <t xml:space="preserve"> </t>
    </r>
    <r>
      <rPr>
        <b/>
        <sz val="10"/>
        <color indexed="9"/>
        <rFont val="Arial"/>
        <family val="2"/>
      </rPr>
      <t>U = Unknown / Unavailable,</t>
    </r>
    <r>
      <rPr>
        <b/>
        <sz val="10"/>
        <rFont val="Arial"/>
        <family val="2"/>
      </rPr>
      <t xml:space="preserve"> NA = Not Applicable</t>
    </r>
  </si>
  <si>
    <t>Special
Interest</t>
  </si>
  <si>
    <t>1.a(5)</t>
  </si>
  <si>
    <t xml:space="preserve">(1) Is there an established schedule and a matrix for internal audits?
</t>
  </si>
  <si>
    <t xml:space="preserve">(2) Does the contractor's system show the accountability of characteristics?
</t>
  </si>
  <si>
    <t xml:space="preserve">(1) What is the sequence for bid (contracting, engineering and manufacturing)?
</t>
  </si>
  <si>
    <t xml:space="preserve">(1) Do purchase orders show engineering and quality requirements?
</t>
  </si>
  <si>
    <t xml:space="preserve">(2) Do purchase orders show current drawing revisions and specifications?
</t>
  </si>
  <si>
    <t xml:space="preserve">(1) Does contractor have a list of sources for material and processes of outsourcing and sub-tier purchases?
</t>
  </si>
  <si>
    <t>2.c(3)</t>
  </si>
  <si>
    <t xml:space="preserve">(2) Does the contractor have procedures for issuing inspection stamps, or procedures if stamps are lost (periodic audits)?
</t>
  </si>
  <si>
    <t xml:space="preserve">(3) Are there permanent annotations in logs reflecting eye exams, stamps issued, and test history?
</t>
  </si>
  <si>
    <t xml:space="preserve">6.  Measurement and Test Equipment
</t>
  </si>
  <si>
    <t xml:space="preserve">(1) Is there a system in place to monitor measuring equipment (shop, personnel, and acceptance tooling)?
</t>
  </si>
  <si>
    <t xml:space="preserve">(6) Does the contractor use tamper resistant seals for tools?
</t>
  </si>
  <si>
    <t xml:space="preserve">b. Does the contractor have surface plate certification and calibration reports for furnaces?
</t>
  </si>
  <si>
    <t xml:space="preserve">(4) What is the procedure for tool acceptance?
</t>
  </si>
  <si>
    <t xml:space="preserve">(4) Does documentation list the cause, and do the numbers correspond?
</t>
  </si>
  <si>
    <t xml:space="preserve">(6) Is there a preliminary review system in effect, and is there training for Procurement Request (PR) people (disposition authority)?
</t>
  </si>
  <si>
    <t xml:space="preserve">(7) Does the MRB include a quality chairperson and an engineering representative?
</t>
  </si>
  <si>
    <t xml:space="preserve">8.  Manufacturing
</t>
  </si>
  <si>
    <t xml:space="preserve">(2) How do they maintain lot identity and lot integrity (split lots)?
</t>
  </si>
  <si>
    <t>3.b(4)</t>
  </si>
  <si>
    <t xml:space="preserve">(2) Are identified part numbers etched on the tools?
</t>
  </si>
  <si>
    <t>8.b(3)(a)</t>
  </si>
  <si>
    <t>8.b(3)(b)</t>
  </si>
  <si>
    <t>8.b(3)(c)</t>
  </si>
  <si>
    <t>8.b(4)</t>
  </si>
  <si>
    <t xml:space="preserve">(a) Where are the processes located, and how often are they updated? 
</t>
  </si>
  <si>
    <t>8.b(4)(a)</t>
  </si>
  <si>
    <t>8.b(4)(b)</t>
  </si>
  <si>
    <t>8.b(4)(c)</t>
  </si>
  <si>
    <t>8.b(5)(a)</t>
  </si>
  <si>
    <t>8.b(5)(b)</t>
  </si>
  <si>
    <t>8.b(5)(c)</t>
  </si>
  <si>
    <t>8.b(5)(d)</t>
  </si>
  <si>
    <t xml:space="preserve">(f) How often are operators checked to follow instructions?
</t>
  </si>
  <si>
    <t>8.b(5)(f)</t>
  </si>
  <si>
    <t>8.b(5)(e)</t>
  </si>
  <si>
    <t>8.b(6)(b)</t>
  </si>
  <si>
    <t>8.b(6)(a)</t>
  </si>
  <si>
    <t>8.b(6)(c)</t>
  </si>
  <si>
    <t>8.b(6)(d)</t>
  </si>
  <si>
    <t>8.b(7)(a)</t>
  </si>
  <si>
    <t xml:space="preserve">(d) How often are the calibration procedures checked and updated?
</t>
  </si>
  <si>
    <t>8.b(7)(b)</t>
  </si>
  <si>
    <t>8.b(7)(c)</t>
  </si>
  <si>
    <t>8.b(7)(d)</t>
  </si>
  <si>
    <t>8.b(7)(e)</t>
  </si>
  <si>
    <t xml:space="preserve">(b) How often is the test equipment tested and calibrated?
</t>
  </si>
  <si>
    <t>8.b(8)</t>
  </si>
  <si>
    <t>8.b(8)(a)</t>
  </si>
  <si>
    <t xml:space="preserve">(b) Where are the procedures kept, and how often are the procedures updated?
</t>
  </si>
  <si>
    <t>8.b(8)(b)</t>
  </si>
  <si>
    <t>8.b(8)(c)</t>
  </si>
  <si>
    <t>8.b(8)(d)</t>
  </si>
  <si>
    <t>8.b(8)(e)</t>
  </si>
  <si>
    <t xml:space="preserve">(5) How is filler material for welding controlled and marked?
</t>
  </si>
  <si>
    <t>8.c(5)</t>
  </si>
  <si>
    <t xml:space="preserve">(6) What prevents weld wire from being mixed?
</t>
  </si>
  <si>
    <t>8.c(6)</t>
  </si>
  <si>
    <t xml:space="preserve">(7) How is precious metal filler controlled (weight) and secured?
</t>
  </si>
  <si>
    <t>8.c(7)</t>
  </si>
  <si>
    <t xml:space="preserve">1.  Quality Control System
</t>
  </si>
  <si>
    <t xml:space="preserve">Program Risk Assessment Checklist   </t>
  </si>
  <si>
    <t>Name of the program being reviewed / date</t>
  </si>
  <si>
    <t>Name / Code / Technical Specialty of reviewer</t>
  </si>
  <si>
    <t xml:space="preserve">2.  Purchase Control
</t>
  </si>
  <si>
    <t xml:space="preserve">1.  Quality Control System
</t>
  </si>
  <si>
    <t xml:space="preserve">7.  Nonconforming Material
</t>
  </si>
  <si>
    <t>HSI, T&amp;E, software, logistics, risk, programmatic</t>
  </si>
  <si>
    <t>HSI, software, logistics, T&amp;E, programmatic</t>
  </si>
  <si>
    <t>1.a(6)</t>
  </si>
  <si>
    <t>1.a(7)</t>
  </si>
  <si>
    <t>1.b(4)</t>
  </si>
  <si>
    <t>1.d(6)</t>
  </si>
  <si>
    <t>1.e(4)</t>
  </si>
  <si>
    <t>1.g</t>
  </si>
  <si>
    <t>1.h</t>
  </si>
  <si>
    <t>2.c(5)</t>
  </si>
  <si>
    <t>2.c(6)</t>
  </si>
  <si>
    <t>2.c(7)</t>
  </si>
  <si>
    <t>3.c(3)</t>
  </si>
  <si>
    <t>7.a(9)</t>
  </si>
  <si>
    <t xml:space="preserve">(7) What process and methods will be used to serialize individual CSIs and ensure their traceability?
</t>
  </si>
  <si>
    <t xml:space="preserve">(6) Will surplus parts be used?  If so, what is the process for qualifying surplus parts used as CSIs?
</t>
  </si>
  <si>
    <t>7.b(5)</t>
  </si>
  <si>
    <t>7.b(6)</t>
  </si>
  <si>
    <t xml:space="preserve">(6) How will CSI drawings be marked, and how will critical characteristics, processes and quality assurance requirements be identified on these drawings?
</t>
  </si>
  <si>
    <t>HSI, T&amp;E, software, PQM, logistics, risk, programmatic</t>
  </si>
  <si>
    <t xml:space="preserve">T&amp;E, PQM, logistics, programmatic </t>
  </si>
  <si>
    <t xml:space="preserve">(3) How long will CSI quality records be kept?
</t>
  </si>
  <si>
    <t>software, PQM, logistics, HSI</t>
  </si>
  <si>
    <t>HSI, logistics, training</t>
  </si>
  <si>
    <t xml:space="preserve">c.  Record Retention
</t>
  </si>
  <si>
    <t>Level 1, HSI, T&amp;E, PQM, logistics, programmatic</t>
  </si>
  <si>
    <t>Level 1, PQM, training, HSI, logistics,   programmatic</t>
  </si>
  <si>
    <t>HSI, PQM, training, logistics, programmatic</t>
  </si>
  <si>
    <t>HSI, PQM, logistics, programmatic</t>
  </si>
  <si>
    <t xml:space="preserve">(9) How are CSIs processed by the MRB?
</t>
  </si>
  <si>
    <t>HSI, PQM,  logistics, programmatic</t>
  </si>
  <si>
    <t xml:space="preserve">c.  Welding
</t>
  </si>
  <si>
    <t xml:space="preserve">(2) How are the welding certifications logged?
</t>
  </si>
  <si>
    <t xml:space="preserve">(3) Are the welding certifications up to date?
</t>
  </si>
  <si>
    <t xml:space="preserve">d.  Brazing
</t>
  </si>
  <si>
    <t xml:space="preserve">(1) What is the process used for brazing certifications?
</t>
  </si>
  <si>
    <t xml:space="preserve">(2) How are brazing certification logged?
</t>
  </si>
  <si>
    <t>Level 1, HSI, logistics, training</t>
  </si>
  <si>
    <t>Level 1, software, PQM, T&amp;E, HSI, logistics, training, programmatic</t>
  </si>
  <si>
    <t xml:space="preserve">Level 1, software, HSI, PQM,  logistics </t>
  </si>
  <si>
    <t xml:space="preserve">(1) What is the process used for welding certifications?
</t>
  </si>
  <si>
    <t xml:space="preserve">a.  Material Review Board (MRB) 
</t>
  </si>
  <si>
    <t xml:space="preserve">5.  Training
</t>
  </si>
  <si>
    <t xml:space="preserve">(4) What determines the frequency of the audits?
</t>
  </si>
  <si>
    <t xml:space="preserve">(3) Does the DSQR provide for product audits?
</t>
  </si>
  <si>
    <t xml:space="preserve">(1) Does the contractor have a certified DSQR in place?
</t>
  </si>
  <si>
    <t xml:space="preserve">b.  Designated Supplier Quality Representative (DSQR)
</t>
  </si>
  <si>
    <t xml:space="preserve">a.  Shipping Area
</t>
  </si>
  <si>
    <t xml:space="preserve">3.  Shipping
</t>
  </si>
  <si>
    <t xml:space="preserve">(2) What are the procurement documentation and procedures?
</t>
  </si>
  <si>
    <t xml:space="preserve">(4) How do internal audits address CSIs?
</t>
  </si>
  <si>
    <t>software, logistics, PQM, programmatic</t>
  </si>
  <si>
    <t xml:space="preserve">f.  Storage
</t>
  </si>
  <si>
    <t xml:space="preserve">(3) What process is used to prevent mixing of hardware?
</t>
  </si>
  <si>
    <t xml:space="preserve">g. What is the notification process if it is discovered that non-conforming CSIs have been delivered to the Government?
</t>
  </si>
  <si>
    <t xml:space="preserve">(7) Are there suitable environment conditions (temperature, humidity and vibration) for the calibration cycle?
</t>
  </si>
  <si>
    <r>
      <t>SAVING THE CHECKLIST:</t>
    </r>
    <r>
      <rPr>
        <sz val="8.5"/>
        <rFont val="Arial"/>
        <family val="2"/>
      </rPr>
      <t xml:space="preserve"> Save the completed checklist in a new file with a unique name such as "UAV PCA 14June07ajo".
</t>
    </r>
  </si>
  <si>
    <t xml:space="preserve">(6) What special provisions are made in quality control manuals for the control and management of Critical Safety Items (CSIs)?
</t>
  </si>
  <si>
    <t xml:space="preserve">(3) Does the quality manager get reports and follow ups?
</t>
  </si>
  <si>
    <t xml:space="preserve">h. What records will be maintained to enable verification of all aspects of material, manufacturing, processing and inspection of critical characteristics for CSIs delivered to the Government?
</t>
  </si>
  <si>
    <t>(3) Do purchase orders show a sign off block from manufacturing area (production unit flow down)?</t>
  </si>
  <si>
    <t xml:space="preserve">(4) What evaluation checklist is used for audits?
</t>
  </si>
  <si>
    <t xml:space="preserve">(1) What is the contractor's system to monitor inventory (traceability check)?
</t>
  </si>
  <si>
    <t xml:space="preserve">(9) Are the masters and grand masters sent to a calibration laboratory as required?
</t>
  </si>
  <si>
    <t xml:space="preserve">(6) What controls are used to ensure control of CSIs dispositioned for scrap?
</t>
  </si>
  <si>
    <t xml:space="preserve">(3) Are there (any) special processes and inspectors for approving the system?
</t>
  </si>
  <si>
    <t xml:space="preserve">b.  Non Destructive Inspections 
</t>
  </si>
  <si>
    <t xml:space="preserve">(d) Who determines when eye exams are needed?
</t>
  </si>
  <si>
    <t xml:space="preserve">(3) Are the brazing certifications up to date?
</t>
  </si>
  <si>
    <t xml:space="preserve">(2) How is the cleaning performed?
</t>
  </si>
  <si>
    <t xml:space="preserve">(a) How is the manufacturing fluid maintenance controlled, and performed?
</t>
  </si>
  <si>
    <t xml:space="preserve">(b) How long are the NADCAP certifications kept?
</t>
  </si>
  <si>
    <t xml:space="preserve">(8) What are the procedures for handling, preserving, and storage of test equipment?
</t>
  </si>
  <si>
    <t xml:space="preserve">(c) How are they stored and filed, and for how long are they kept?
</t>
  </si>
  <si>
    <t xml:space="preserve">(4) How will CSI critical characteristics be inspected, tested or otherwise verified? [Address: sampling / SPC; destructive and non-destructive inspection / testing; applicability to lots / batches; and use of First Article Test (FAT), Product Verification Test (PVT), Product Verification Audit (PVA)]
</t>
  </si>
  <si>
    <t xml:space="preserve">(5) What is the process by which all CSI suppliers to the prime / OEM (Original Equipment Manufacturer) are qualified?  
</t>
  </si>
  <si>
    <t>2.c(5)(a)</t>
  </si>
  <si>
    <t xml:space="preserve">(a) Will source qualification data be maintained?
</t>
  </si>
  <si>
    <t xml:space="preserve">(7) Will a list of vendors supplying CSI parts be established and maintained?  
</t>
  </si>
  <si>
    <t xml:space="preserve">(a) What provisions will be made for Government notification when changes are made to the list?
</t>
  </si>
  <si>
    <t>2.c(7)(a)</t>
  </si>
  <si>
    <r>
      <t xml:space="preserve">Program Risk Assessment Checklist   </t>
    </r>
    <r>
      <rPr>
        <sz val="10"/>
        <rFont val="Arial"/>
        <family val="2"/>
      </rPr>
      <t>( 6 August 07 version)</t>
    </r>
  </si>
  <si>
    <t>risk, PQM, logistics, programmatic</t>
  </si>
  <si>
    <t>HSI, logistics, training, PQM, programmatic</t>
  </si>
  <si>
    <r>
      <t>OVERVIEW:</t>
    </r>
    <r>
      <rPr>
        <sz val="8.5"/>
        <rFont val="Arial"/>
        <family val="2"/>
      </rPr>
      <t xml:space="preserve"> Although the checklist can be printed and completed as a "hard copy", it is designed to be completed electronically as an Excel spreadsheet.  When viewed electronically, the small number buttons in the upper left corner of the screen are used to select the level of indenture for the questions in the checklist.  A left mouse click on a number button will expand or collapse the entire checklist to the desired level.  A left click on the "+" symbol in the left margin of the spreadsheet will expand the level of indenture for that section.  A left click on the "-" symbol in the left margin of the spreadsheet will collapse the level of indenture for that section.  The buttons in Row 11 run specific macros.  The buttons in Column A allow a user to designate and sort specific questions as "Special Interest" (i.e., High Priority, Flagged, Question).  The colored buttons in Row 11, Column C allow the user to sort questions by Technical Discipline, to provide a Level 1 roll-up of the risk characters assigned, or to hide specific information.  For example selecting the "Logistics" button results in the display of all Level 1 Logistics-related questions and assigned information.  All other questions will be
hidden.
</t>
    </r>
    <r>
      <rPr>
        <b/>
        <u val="single"/>
        <sz val="8.5"/>
        <rFont val="Arial"/>
        <family val="2"/>
      </rPr>
      <t>COMPLETING THE CHECKLIST:</t>
    </r>
    <r>
      <rPr>
        <sz val="8.5"/>
        <rFont val="Arial"/>
        <family val="2"/>
      </rPr>
      <t xml:space="preserve">
1.  In the upper right corner of the checklist, enter the name of the program being reviewed, the date(s) of the review, along with the name, code and 
technical specialty of the person(s) completing the checklist.
2.  A "Risk Character" (i.e., R / Y / G / U / NA) should be assigned for each question by direct entry or left clicking in each box to activate the "drop 
down" menu.  The assigned Risk Characters will automatically total and display in the Level 1 (and Level 2, as applicable) row(s).  Selection of a 
summary tab (Excel "Sheet") at the bottom of the checklist will provide a summary of all questions assigned a particular risk character (e.g., selecting 
the RED tab will display all questions assigned a RED risk character).  To delete a "Risk Character" from a box, click in the box and press the "Delete"
button on the keyboard.
3.  Any question requiring further attention (Special Interest) should be similarly marked in Column A as "High Priority", "Flagged", or "Question" to 
facilitate follow-up.
4.  Narrative, amplifying, and / or mitigation information should be entered in the "Comments Mitigation" box (Column J) at the right of each question.</t>
    </r>
  </si>
  <si>
    <t>Item</t>
  </si>
  <si>
    <t xml:space="preserve">Legend: </t>
  </si>
  <si>
    <t>R</t>
  </si>
  <si>
    <t>Y</t>
  </si>
  <si>
    <t>G</t>
  </si>
  <si>
    <t>U</t>
  </si>
  <si>
    <t>NA</t>
  </si>
  <si>
    <t>1.a(1)</t>
  </si>
  <si>
    <t>1.a</t>
  </si>
  <si>
    <t>1.a(2)</t>
  </si>
  <si>
    <t>1.a(3)</t>
  </si>
  <si>
    <t>1.a(4)</t>
  </si>
  <si>
    <t>1.b</t>
  </si>
  <si>
    <t>1.b(1)</t>
  </si>
  <si>
    <t>1.b(2)</t>
  </si>
  <si>
    <t>1.b(3)</t>
  </si>
  <si>
    <t>1.c</t>
  </si>
  <si>
    <t>1.d</t>
  </si>
  <si>
    <t>1.d(1)</t>
  </si>
  <si>
    <t>1.d(2)</t>
  </si>
  <si>
    <t>1.d(3)</t>
  </si>
  <si>
    <t>1.d(4)</t>
  </si>
  <si>
    <t>1.d(5)</t>
  </si>
  <si>
    <t>1.e</t>
  </si>
  <si>
    <t>1.e(1)</t>
  </si>
  <si>
    <t>1.e(2)</t>
  </si>
  <si>
    <t>1.e(3)</t>
  </si>
  <si>
    <t>1.f</t>
  </si>
  <si>
    <t xml:space="preserve">(1) Does contractor's SPC system show progress toward process control?
</t>
  </si>
  <si>
    <t>2.a</t>
  </si>
  <si>
    <t>2.a(1)</t>
  </si>
  <si>
    <t>2.a(2)</t>
  </si>
  <si>
    <t>2.b</t>
  </si>
  <si>
    <t>2.b(1)</t>
  </si>
  <si>
    <t>2.b(2)</t>
  </si>
  <si>
    <t>2.b(3)</t>
  </si>
  <si>
    <t>2.c</t>
  </si>
  <si>
    <t>2.c(1)</t>
  </si>
  <si>
    <t>2.c(2)</t>
  </si>
  <si>
    <t>2.d</t>
  </si>
  <si>
    <t>2.d(1)</t>
  </si>
  <si>
    <t>2.d(2)</t>
  </si>
  <si>
    <t>2.e</t>
  </si>
  <si>
    <t>2.e(1)</t>
  </si>
  <si>
    <t>2.e(2)</t>
  </si>
  <si>
    <t>2.e(3)</t>
  </si>
  <si>
    <t>2.e(4)</t>
  </si>
  <si>
    <t>2.e(5)</t>
  </si>
  <si>
    <t>2.f</t>
  </si>
  <si>
    <t>2.f(1)</t>
  </si>
  <si>
    <t>2.f(2)</t>
  </si>
  <si>
    <t>2.f(3)</t>
  </si>
  <si>
    <t>2.f(4)</t>
  </si>
  <si>
    <t>3.a</t>
  </si>
  <si>
    <t>3.a(1)</t>
  </si>
  <si>
    <t>3.a(2)</t>
  </si>
  <si>
    <t>3.b</t>
  </si>
  <si>
    <t>3.b(1)</t>
  </si>
  <si>
    <t>3.b(2)</t>
  </si>
  <si>
    <t>3.b(3)</t>
  </si>
  <si>
    <t>3.c</t>
  </si>
  <si>
    <t>3.c(1)</t>
  </si>
  <si>
    <t>3.c(2)</t>
  </si>
  <si>
    <t>4.a</t>
  </si>
  <si>
    <t xml:space="preserve">(2) Is there a storage area in place (10 years for serialized parts)?
</t>
  </si>
  <si>
    <t xml:space="preserve">(1) Is there a system to manage historical records?
</t>
  </si>
  <si>
    <t xml:space="preserve">(2) Does the contractor have a supplier release program plan and checklist?
</t>
  </si>
  <si>
    <t xml:space="preserve">(2) Does the contractor provide required technical documentation with each part?
</t>
  </si>
  <si>
    <t xml:space="preserve">(1) What process does the contractor use for packaging (instructions, materials, etc.)?
</t>
  </si>
  <si>
    <t xml:space="preserve">(4) What process does the contractor use to withdraw material from use?
</t>
  </si>
  <si>
    <t xml:space="preserve">(2) Does the contractor have a storage area to prevent damage and unauthorized withdrawal?
</t>
  </si>
  <si>
    <t xml:space="preserve">(5) Does the contractor mark unused material before returning to storage?
</t>
  </si>
  <si>
    <t xml:space="preserve">(4) Does the contractor use local testing procedures (policy for distributor purchased material)?
</t>
  </si>
  <si>
    <t xml:space="preserve">(2) Does the contractor have a system to monitor inventory?
</t>
  </si>
  <si>
    <t xml:space="preserve">(2) What is the procedure to inspect sub-tier parts for damage (receiving inspection)?
</t>
  </si>
  <si>
    <t xml:space="preserve">(1) What is the contractor's receiving process (instructions, logs, work orders, etc.)?
</t>
  </si>
  <si>
    <t xml:space="preserve">(1) Are the contractor's training records monitored to show re-certification dates?
</t>
  </si>
  <si>
    <t>5.a(1)</t>
  </si>
  <si>
    <t>5.a(2)</t>
  </si>
  <si>
    <t>5.a(3)</t>
  </si>
  <si>
    <t>6.a</t>
  </si>
  <si>
    <t>6.a(1)</t>
  </si>
  <si>
    <t xml:space="preserve">(2) Does the contractor's identification records show calibration status?
</t>
  </si>
  <si>
    <t>6.a(2)</t>
  </si>
  <si>
    <t xml:space="preserve">(3) What is the recall process for calibration?
</t>
  </si>
  <si>
    <t>6.a(3)</t>
  </si>
  <si>
    <t xml:space="preserve">(4) What is the policy for overdue calibration (out of calibration reports)?
</t>
  </si>
  <si>
    <t>6.a(4)</t>
  </si>
  <si>
    <t>6.a(5)</t>
  </si>
  <si>
    <t>6.a(6)</t>
  </si>
  <si>
    <t>6.a(7)</t>
  </si>
  <si>
    <t>6.a(8)</t>
  </si>
  <si>
    <t>6.a(9)</t>
  </si>
  <si>
    <t>6.b</t>
  </si>
  <si>
    <t xml:space="preserve">c.  Tooling
</t>
  </si>
  <si>
    <t>6.c</t>
  </si>
  <si>
    <t>6.c(1)</t>
  </si>
  <si>
    <t>6.c(2)</t>
  </si>
  <si>
    <t>6.c(3)</t>
  </si>
  <si>
    <t>6.c(4)</t>
  </si>
  <si>
    <t xml:space="preserve">(1) Describe the tool control system (including maintenance programs)?
</t>
  </si>
  <si>
    <t xml:space="preserve">(3) Are there scheduled audits to verify continued acceptable use (wear effecting repeatability)?
</t>
  </si>
  <si>
    <t>7.a</t>
  </si>
  <si>
    <t>7.a(1)</t>
  </si>
  <si>
    <t>7.a(2)</t>
  </si>
  <si>
    <t>7.a(3)</t>
  </si>
  <si>
    <t>7.a(4)</t>
  </si>
  <si>
    <t>7.a(5)</t>
  </si>
  <si>
    <t>7.a(6)</t>
  </si>
  <si>
    <t>7.a(7)</t>
  </si>
  <si>
    <t>7.a(8)</t>
  </si>
  <si>
    <t>7.b</t>
  </si>
  <si>
    <t>7.b(1)</t>
  </si>
  <si>
    <t>7.b(2)</t>
  </si>
  <si>
    <t>7.b(3)</t>
  </si>
  <si>
    <t>7.b(4)</t>
  </si>
  <si>
    <t xml:space="preserve">(1) Is there a control system established to prevent numbers being duplicated in the MRB area?
</t>
  </si>
  <si>
    <t xml:space="preserve">(3) How are MRB parts prevented from unauthorized use?
</t>
  </si>
  <si>
    <t xml:space="preserve">(8) Are case records reviewed, quantity verified, and contain origin and signatures?
</t>
  </si>
  <si>
    <t>8.a</t>
  </si>
  <si>
    <t>8.a(1)</t>
  </si>
  <si>
    <t>8.a(2)</t>
  </si>
  <si>
    <t>8.a(4)</t>
  </si>
  <si>
    <t>8.a(5)</t>
  </si>
  <si>
    <t>8.a(6)</t>
  </si>
  <si>
    <t>8.b</t>
  </si>
  <si>
    <t>8.b(1)</t>
  </si>
  <si>
    <t>8.b(2)</t>
  </si>
  <si>
    <t>8.b(3)</t>
  </si>
  <si>
    <t>8.b(5)</t>
  </si>
  <si>
    <t>8.b(6)</t>
  </si>
  <si>
    <t>8.b(7)</t>
  </si>
  <si>
    <t>8.c</t>
  </si>
  <si>
    <t>8.c(1)</t>
  </si>
  <si>
    <t>8.c(2)</t>
  </si>
  <si>
    <t>8.c(3)</t>
  </si>
  <si>
    <t>8.c(4)</t>
  </si>
  <si>
    <t>8.d</t>
  </si>
  <si>
    <t>8.d(1)</t>
  </si>
  <si>
    <t>8.d(2)</t>
  </si>
  <si>
    <t xml:space="preserve">(1) Is there a system to monitor the maintenance of floor equipment?
</t>
  </si>
  <si>
    <t xml:space="preserve">e.  Facility Maintenance
</t>
  </si>
  <si>
    <t>8.e</t>
  </si>
  <si>
    <t>8.e(1)</t>
  </si>
  <si>
    <t>8.e(2)</t>
  </si>
  <si>
    <t xml:space="preserve">(1) How well do they maintain and identify the status of operations?
</t>
  </si>
  <si>
    <t>8.f</t>
  </si>
  <si>
    <t>8.f(1)</t>
  </si>
  <si>
    <t>8.f(2)</t>
  </si>
  <si>
    <t>8.f(3)</t>
  </si>
  <si>
    <t>8.f(4)</t>
  </si>
  <si>
    <t>8.f(5)</t>
  </si>
  <si>
    <t>Technical Discipline</t>
  </si>
  <si>
    <t>Risk Character</t>
  </si>
  <si>
    <t>Physical Configuration Audit</t>
  </si>
  <si>
    <t xml:space="preserve">a. Does the contractor have revision control and operator lockout on their software programs?
</t>
  </si>
  <si>
    <t xml:space="preserve">(2) What precautions for choosing software specific sub-tiers are followed (performance ratings)?
</t>
  </si>
  <si>
    <t>2.c(4)</t>
  </si>
  <si>
    <t xml:space="preserve">(3) Does the contractor use material certification from a certified laboratory?
</t>
  </si>
  <si>
    <t>4.b</t>
  </si>
  <si>
    <t xml:space="preserve">b. Does the contractor use tape approval logs and records?
</t>
  </si>
  <si>
    <t xml:space="preserve">c. Does the contractor manage quality cost as a means of improving product quality?
</t>
  </si>
  <si>
    <t xml:space="preserve">(5) What method does the contractor use for obtaining Government and industry standards?
</t>
  </si>
  <si>
    <t>Comments / Mitigation</t>
  </si>
  <si>
    <r>
      <t xml:space="preserve">(2) How is the </t>
    </r>
    <r>
      <rPr>
        <sz val="10"/>
        <rFont val="Arial"/>
        <family val="2"/>
      </rPr>
      <t xml:space="preserve">filter and fluid cycle maintained and monitored?
</t>
    </r>
  </si>
  <si>
    <t xml:space="preserve">3.  Shipping
</t>
  </si>
  <si>
    <t>4.  Software</t>
  </si>
  <si>
    <t>5.  Training</t>
  </si>
  <si>
    <t xml:space="preserve">(4) How are MRB actions listed on router(s)?
</t>
  </si>
  <si>
    <t xml:space="preserve">(5) Can you verify certifications against routers and training records?
</t>
  </si>
  <si>
    <t>8.b(1)(a)</t>
  </si>
  <si>
    <t>8.b(1)(b)</t>
  </si>
  <si>
    <t>8.b(1)(c)</t>
  </si>
  <si>
    <t xml:space="preserve">(b) Where are the parts logs kept, and how are they maintained?
</t>
  </si>
  <si>
    <t xml:space="preserve">(2) X-Ray Film Handling
</t>
  </si>
  <si>
    <t>8.b(2)(a)</t>
  </si>
  <si>
    <t>8.b(2)(b)</t>
  </si>
  <si>
    <t>8.b(2)(c)</t>
  </si>
  <si>
    <t xml:space="preserve">(a)  Is the area, in x-ray, complying with standards (radiation) and state evaluations?
</t>
  </si>
  <si>
    <t xml:space="preserve">(b) Does everyone, in x-ray, have certification, and is there a re-certification cycle (levels posted)?
</t>
  </si>
  <si>
    <t xml:space="preserve">(a)  Where is the film storage located, and how is it maintained?  
</t>
  </si>
  <si>
    <t xml:space="preserve">(b) Where are exposed and unexposed shots stored?
</t>
  </si>
  <si>
    <t xml:space="preserve">(4) Does everything for welding meet with the router compliance?
</t>
  </si>
  <si>
    <t xml:space="preserve">(4) Does everything for brazing meet with the router compliance?
</t>
  </si>
  <si>
    <t>8.d(3)</t>
  </si>
  <si>
    <t>8.d(4)</t>
  </si>
  <si>
    <t>8.d(5)</t>
  </si>
  <si>
    <t xml:space="preserve">(5) How is filler material for brazing controlled and marked?
</t>
  </si>
  <si>
    <t>8.f(3)(a)</t>
  </si>
  <si>
    <t xml:space="preserve">(b) How often are the manufacturing fluid maintenance logs updated?
</t>
  </si>
  <si>
    <t>8.f(3)(b)</t>
  </si>
  <si>
    <t xml:space="preserve">(c) Where are the manufacturing fluid maintenance logs located?
 </t>
  </si>
  <si>
    <t xml:space="preserve">(d) Are the manufacturing fluid maintenance logs up to date?
</t>
  </si>
  <si>
    <t xml:space="preserve">(e) How are the manufacturing fluid maintenance logs maintained?
</t>
  </si>
  <si>
    <t>8.f(3)(c)</t>
  </si>
  <si>
    <t>8.f(3)(d)</t>
  </si>
  <si>
    <t>8.f(3)(e)</t>
  </si>
  <si>
    <t>8.f(4)(a)</t>
  </si>
  <si>
    <t xml:space="preserve">(b) How often is the manufacturing test equipment tested and calibrated?
</t>
  </si>
  <si>
    <t>8.f(4)(b)</t>
  </si>
  <si>
    <t xml:space="preserve">(c) Is there a record of the manufacturing test equipment calibration?
</t>
  </si>
  <si>
    <t>8.f(4)(c)</t>
  </si>
  <si>
    <t xml:space="preserve">(d) How often are the manufacturing test equipment calibration procedures checked and updated?
</t>
  </si>
  <si>
    <t>8.f(4)(d)</t>
  </si>
  <si>
    <t xml:space="preserve">(e)  Where are the manufacturing test equipment calibration procedures located?
</t>
  </si>
  <si>
    <t>8.f(4)(e)</t>
  </si>
  <si>
    <t>8.f(6)</t>
  </si>
  <si>
    <t xml:space="preserve">(7) Where are a set of the clean room procedures located?
</t>
  </si>
  <si>
    <t xml:space="preserve">(8) Are the clean room procedures available at the workstation area?
</t>
  </si>
  <si>
    <t>8.f(7)</t>
  </si>
  <si>
    <t>8.f(8)</t>
  </si>
  <si>
    <t>8.f(9)</t>
  </si>
  <si>
    <t>8.f(10)</t>
  </si>
  <si>
    <t>8.f(11)</t>
  </si>
  <si>
    <t>8.f(12)</t>
  </si>
  <si>
    <t xml:space="preserve">(10) Are there any furnace maintenance logs for part traceability?
</t>
  </si>
  <si>
    <t xml:space="preserve">(11) How are the furnace maintenance logs maintained, updated, and stored?
</t>
  </si>
  <si>
    <t xml:space="preserve">8.f(13) </t>
  </si>
  <si>
    <t>8.f(14)</t>
  </si>
  <si>
    <t>8.f(15)</t>
  </si>
  <si>
    <t xml:space="preserve">(15) Are the log page numbers consistent with the dates?
</t>
  </si>
  <si>
    <t>8.f(16)</t>
  </si>
  <si>
    <t>8.f(17)</t>
  </si>
  <si>
    <t xml:space="preserve">(16) Is there a chronological order in the log showing things are done when recorded, and are recorded correctly?
</t>
  </si>
  <si>
    <t xml:space="preserve">(17) National Aerospace and Defense Contractors Accreditation Program (NADCAP) Certifications
</t>
  </si>
  <si>
    <t xml:space="preserve">(a) Where are NADCAP certifications for special processes kept?
</t>
  </si>
  <si>
    <t>8.f(17)(a)</t>
  </si>
  <si>
    <t>8.f(17)(b)</t>
  </si>
  <si>
    <t>8.f(17)(c)</t>
  </si>
  <si>
    <t>HSI, risk, logistics, programmatic</t>
  </si>
  <si>
    <t>logistics, programmatic</t>
  </si>
  <si>
    <t xml:space="preserve">(1) What are the special processes for the quality control system?
</t>
  </si>
  <si>
    <t xml:space="preserve">(2) What are the work instructions associated with these special processes (address system elements)?
</t>
  </si>
  <si>
    <t xml:space="preserve">a.  Quality Control Manuals
</t>
  </si>
  <si>
    <t xml:space="preserve">(3) Are work instructions and procedures for the "revision system" and the floor procedures maintained?
</t>
  </si>
  <si>
    <t xml:space="preserve">(4) What are the organizational structure and responsibilities, and how do they apply to the subsystems?
</t>
  </si>
  <si>
    <t xml:space="preserve">(5) Does the contractor use control documentation  (various forms and tags)?
</t>
  </si>
  <si>
    <t xml:space="preserve">b. Internal System Audits
</t>
  </si>
  <si>
    <t xml:space="preserve">(2) Does the contractor have a corrective action process?
</t>
  </si>
  <si>
    <t xml:space="preserve">d.  Document Control
</t>
  </si>
  <si>
    <t xml:space="preserve">(1) Are the contractor's specifications and standards maintained, and is the current revision incorporated?
</t>
  </si>
  <si>
    <t xml:space="preserve">(2) What methods are available to remove old revisions?
</t>
  </si>
  <si>
    <t xml:space="preserve">(3) What is the drawing change process?
</t>
  </si>
  <si>
    <t xml:space="preserve">(4) Does this process flow down design data to sub-tiers?
</t>
  </si>
  <si>
    <t xml:space="preserve">e.  Statistical Process Control (SPC) System
</t>
  </si>
  <si>
    <t xml:space="preserve">(3) Does the contractor's system analyze root cause and corrective action?
</t>
  </si>
  <si>
    <t xml:space="preserve">f. What is the corrective and preventative action program?
</t>
  </si>
  <si>
    <t xml:space="preserve">a.  Procurement
</t>
  </si>
  <si>
    <t>software, logistics, programmatic</t>
  </si>
  <si>
    <t xml:space="preserve">b.  Purchase Orders
</t>
  </si>
  <si>
    <t xml:space="preserve">c.  Outsourcing and Sub-tier Purchases
</t>
  </si>
  <si>
    <t xml:space="preserve">(3) Does the contractor perform audits on sub-tiers? 
</t>
  </si>
  <si>
    <t xml:space="preserve">d. Hardware Receiving 
</t>
  </si>
  <si>
    <t xml:space="preserve">e. Material Receiving 
</t>
  </si>
  <si>
    <t xml:space="preserve">(1) Is material segregated upon arrival?
</t>
  </si>
  <si>
    <t xml:space="preserve">2.  Purchase Control
</t>
  </si>
  <si>
    <t>logistics, HSI, programmatic</t>
  </si>
  <si>
    <t xml:space="preserve">4.  Software
</t>
  </si>
  <si>
    <t>software, HSI, logistics, T&amp;E, technology</t>
  </si>
  <si>
    <t xml:space="preserve">a.  Calibration
</t>
  </si>
  <si>
    <t>HSI, logistics, technology</t>
  </si>
  <si>
    <t xml:space="preserve">(5) What are the calibration and rework procedures?
</t>
  </si>
  <si>
    <t xml:space="preserve">6.  Measurement and Test Equipment
</t>
  </si>
  <si>
    <t xml:space="preserve">(5) Is the repair log reviewed quarterly?
</t>
  </si>
  <si>
    <t xml:space="preserve">(2) Are the MRB parts segregated with documentation?
</t>
  </si>
  <si>
    <t xml:space="preserve">b.  Scrap
</t>
  </si>
  <si>
    <t xml:space="preserve">(1) How are scrap finished parts made unusable?
</t>
  </si>
  <si>
    <t xml:space="preserve">(2) How does the contractor prevent unauthorized use?
</t>
  </si>
  <si>
    <t xml:space="preserve">(3) Is there a scrap log available?
</t>
  </si>
  <si>
    <t xml:space="preserve">(4) What disposal process is used (scheduled cycle)?
</t>
  </si>
  <si>
    <t>HSI, logistics, training, programmatic</t>
  </si>
  <si>
    <t xml:space="preserve">a.  Shop Travelers
</t>
  </si>
  <si>
    <t>HSI, logistics, programmatic</t>
  </si>
  <si>
    <t xml:space="preserve">(1) X-Ray
</t>
  </si>
  <si>
    <t xml:space="preserve">(c) Where, in x-ray, are the technique cards and procedures located, and how are they maintained?
</t>
  </si>
  <si>
    <t xml:space="preserve">f.  Manufacturing Issues
</t>
  </si>
  <si>
    <t xml:space="preserve">(3) Manufacturing Fluid Maintenance
</t>
  </si>
  <si>
    <t xml:space="preserve">(4) Manufacturing Test Equipment 
</t>
  </si>
  <si>
    <t xml:space="preserve">(a) How is the manufacturing test equipment kept?
</t>
  </si>
  <si>
    <t xml:space="preserve">(6) Are the clean room procedures followed?
</t>
  </si>
  <si>
    <t xml:space="preserve">(5) How is the clean room maintained and monitored?
</t>
  </si>
  <si>
    <t xml:space="preserve">(9) How are the furnaces maintained?
</t>
  </si>
  <si>
    <t xml:space="preserve">(12) Who is responsible for the care of the logs?
</t>
  </si>
  <si>
    <t xml:space="preserve">(13) Are items in the logs crossed out completely?
</t>
  </si>
  <si>
    <t xml:space="preserve">(14) Are the dates in the logs consistent?
</t>
  </si>
  <si>
    <t xml:space="preserve">(c) Are the NADCAP certifications up to date?
</t>
  </si>
  <si>
    <t xml:space="preserve">8.  Manufacturing
</t>
  </si>
  <si>
    <t xml:space="preserve">7.  Nonconforming Material
</t>
  </si>
  <si>
    <t xml:space="preserve">(c) Where are the levels posted?
</t>
  </si>
  <si>
    <t xml:space="preserve">(4) FPI Certifications 
</t>
  </si>
  <si>
    <t xml:space="preserve">(a) Where are certifications stored?
</t>
  </si>
  <si>
    <t xml:space="preserve">(b) How are the certifications kept?
</t>
  </si>
  <si>
    <t xml:space="preserve">(c) Are the certifications up to date?
</t>
  </si>
  <si>
    <t xml:space="preserve">(5) FPI Eye Exams    
</t>
  </si>
  <si>
    <t xml:space="preserve">(a) Are eye exams kept up to date?
</t>
  </si>
  <si>
    <t xml:space="preserve">(b) How are the eye exams stored?
</t>
  </si>
  <si>
    <t xml:space="preserve">(c) How are the eye exams traced?
</t>
  </si>
  <si>
    <t xml:space="preserve">(6) FPI Fluid Maintenance
</t>
  </si>
  <si>
    <t xml:space="preserve">(a) How is fluid maintenance kept and recorded?
</t>
  </si>
  <si>
    <t xml:space="preserve">(b) How are the fluid maintenance logs kept?
</t>
  </si>
  <si>
    <t xml:space="preserve">(c) Are the logs up to date?
</t>
  </si>
  <si>
    <t xml:space="preserve">(d) Where are the logs located?
</t>
  </si>
  <si>
    <t xml:space="preserve">(7) FPI Test Equipment
</t>
  </si>
  <si>
    <t xml:space="preserve">(a) How is the test equipment kept?
</t>
  </si>
  <si>
    <t xml:space="preserve">(c) Is there a record of the calibrations?
</t>
  </si>
  <si>
    <t xml:space="preserve">(e) Where are the calibration procedures located?
</t>
  </si>
  <si>
    <t xml:space="preserve">(8) Magnetic Particle Inspection (MPI)
</t>
  </si>
  <si>
    <t xml:space="preserve">(a) What is the process, and how can it be monitored?
</t>
  </si>
  <si>
    <t xml:space="preserve">(c) Where is the part and fluid log kept?
</t>
  </si>
  <si>
    <t xml:space="preserve">(d) How is the part and fluid log maintained?
</t>
  </si>
  <si>
    <t xml:space="preserve">(e) Is everything in the part and fluid log up to date?
</t>
  </si>
  <si>
    <t xml:space="preserve">(3) Fluorescent Penetrate Inspection (FPI)
</t>
  </si>
  <si>
    <t xml:space="preserve">(e) Where are operator instructions?
</t>
  </si>
  <si>
    <t xml:space="preserve">(1) Who is responsible for the manufacturing cleaning?
</t>
  </si>
  <si>
    <t xml:space="preserve">                  “Systems Engineering for Mission Success”</t>
  </si>
  <si>
    <t xml:space="preserve"> “Systems Engineering for Mission Success”</t>
  </si>
  <si>
    <t>Level 1, software, logistics, risk, training, HSI, PQM, T&amp;E, programmatic</t>
  </si>
  <si>
    <t>software, logistics, risk, training, HSI, PQM, T&amp;E, programmatic</t>
  </si>
  <si>
    <t>software, T&amp;E, PQM, HSI, logistics, risk, programmatic</t>
  </si>
  <si>
    <t>software, HSI, PQM, T&amp;E, logistics, risk, programmatic</t>
  </si>
  <si>
    <t>software, T&amp;E, logistics, training, HSI, PQM, programmatic</t>
  </si>
  <si>
    <t>logistics, PQM, programmatic</t>
  </si>
  <si>
    <t>software, risk, logistics, PQM, programmatic</t>
  </si>
  <si>
    <t>software,  HSI, logistics, PQM</t>
  </si>
  <si>
    <t>Level 1, software, HSI, logistics, T&amp;E, PQM, technology</t>
  </si>
  <si>
    <t>PQM, technology</t>
  </si>
  <si>
    <t>Level 1, logistics, training, HSI, PQM, T&amp;E, programmatic</t>
  </si>
  <si>
    <t>logistics, HSI, PQM, T&amp;E, programmatic</t>
  </si>
  <si>
    <t>logistics, HSI, PQM, T&amp;E</t>
  </si>
  <si>
    <t>HSI, PQM, programmatic</t>
  </si>
  <si>
    <t>PQM</t>
  </si>
  <si>
    <t>High Priority</t>
  </si>
  <si>
    <t>Flagged</t>
  </si>
  <si>
    <t>Question</t>
  </si>
  <si>
    <t xml:space="preserve">(5) What is the process for disposal of CSIs?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</si>
</sst>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s>
  <fonts count="61">
    <font>
      <sz val="10"/>
      <name val="Arial"/>
      <family val="0"/>
    </font>
    <font>
      <u val="single"/>
      <sz val="10"/>
      <color indexed="36"/>
      <name val="Arial"/>
      <family val="0"/>
    </font>
    <font>
      <u val="single"/>
      <sz val="10"/>
      <color indexed="12"/>
      <name val="Arial"/>
      <family val="0"/>
    </font>
    <font>
      <b/>
      <sz val="16"/>
      <name val="Arial"/>
      <family val="2"/>
    </font>
    <font>
      <b/>
      <sz val="10"/>
      <name val="Arial"/>
      <family val="2"/>
    </font>
    <font>
      <b/>
      <sz val="20"/>
      <name val="Arial"/>
      <family val="2"/>
    </font>
    <font>
      <sz val="7"/>
      <name val="Arial"/>
      <family val="2"/>
    </font>
    <font>
      <b/>
      <sz val="8"/>
      <name val="Arial"/>
      <family val="2"/>
    </font>
    <font>
      <b/>
      <sz val="12"/>
      <name val="Arial"/>
      <family val="2"/>
    </font>
    <font>
      <b/>
      <u val="single"/>
      <sz val="9"/>
      <name val="Arial"/>
      <family val="2"/>
    </font>
    <font>
      <b/>
      <sz val="7"/>
      <name val="Arial"/>
      <family val="2"/>
    </font>
    <font>
      <b/>
      <sz val="10"/>
      <color indexed="9"/>
      <name val="Arial"/>
      <family val="2"/>
    </font>
    <font>
      <b/>
      <sz val="10"/>
      <color indexed="13"/>
      <name val="Arial"/>
      <family val="2"/>
    </font>
    <font>
      <sz val="8"/>
      <name val="Arial"/>
      <family val="0"/>
    </font>
    <font>
      <sz val="8.5"/>
      <name val="Arial"/>
      <family val="2"/>
    </font>
    <font>
      <b/>
      <u val="single"/>
      <sz val="8.5"/>
      <name val="Arial"/>
      <family val="2"/>
    </font>
    <font>
      <b/>
      <sz val="10"/>
      <color indexed="10"/>
      <name val="Arial"/>
      <family val="2"/>
    </font>
    <font>
      <b/>
      <sz val="10"/>
      <color indexed="17"/>
      <name val="Arial"/>
      <family val="2"/>
    </font>
    <font>
      <b/>
      <sz val="11"/>
      <name val="Arial"/>
      <family val="2"/>
    </font>
    <font>
      <b/>
      <i/>
      <sz val="2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Arial"/>
      <family val="0"/>
    </font>
    <font>
      <b/>
      <sz val="10"/>
      <color indexed="8"/>
      <name val="Arial"/>
      <family val="0"/>
    </font>
    <font>
      <b/>
      <sz val="8.5"/>
      <color indexed="10"/>
      <name val="Arial"/>
      <family val="0"/>
    </font>
    <font>
      <sz val="8.5"/>
      <color indexed="10"/>
      <name val="Arial"/>
      <family val="0"/>
    </font>
    <font>
      <i/>
      <sz val="8.5"/>
      <color indexed="10"/>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5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thin"/>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5">
    <xf numFmtId="0" fontId="0" fillId="0" borderId="0" xfId="0" applyAlignment="1">
      <alignment/>
    </xf>
    <xf numFmtId="0" fontId="4"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4" fillId="0" borderId="0" xfId="0" applyFont="1" applyAlignment="1">
      <alignment horizontal="left" vertical="top" wrapText="1"/>
    </xf>
    <xf numFmtId="0" fontId="4" fillId="33" borderId="10" xfId="0" applyFont="1" applyFill="1" applyBorder="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0" borderId="0" xfId="0" applyNumberFormat="1" applyAlignment="1">
      <alignment vertical="top"/>
    </xf>
    <xf numFmtId="0" fontId="5"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NumberFormat="1" applyFont="1" applyAlignment="1">
      <alignment horizontal="left" vertical="center" wrapText="1"/>
    </xf>
    <xf numFmtId="0" fontId="0" fillId="0" borderId="0" xfId="0" applyAlignment="1">
      <alignment horizontal="left" vertical="top" wrapText="1"/>
    </xf>
    <xf numFmtId="0" fontId="0" fillId="0" borderId="0" xfId="0" applyAlignment="1">
      <alignment horizontal="lef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3" fillId="0" borderId="0" xfId="0" applyFont="1" applyAlignment="1">
      <alignment horizontal="center" vertical="top"/>
    </xf>
    <xf numFmtId="0" fontId="4" fillId="33" borderId="10" xfId="0" applyFont="1" applyFill="1" applyBorder="1" applyAlignment="1" applyProtection="1">
      <alignment horizontal="center" vertical="center"/>
      <protection/>
    </xf>
    <xf numFmtId="0" fontId="0" fillId="0" borderId="10" xfId="0" applyFont="1" applyFill="1" applyBorder="1" applyAlignment="1" applyProtection="1">
      <alignment vertical="top" wrapText="1"/>
      <protection locked="0"/>
    </xf>
    <xf numFmtId="0" fontId="0" fillId="0" borderId="0" xfId="0" applyNumberFormat="1" applyBorder="1" applyAlignment="1">
      <alignment horizontal="right"/>
    </xf>
    <xf numFmtId="0" fontId="6" fillId="0" borderId="0" xfId="0" applyNumberFormat="1" applyFont="1" applyAlignment="1">
      <alignment horizontal="left" vertical="center" wrapText="1"/>
    </xf>
    <xf numFmtId="0" fontId="0" fillId="0" borderId="10" xfId="0" applyFont="1" applyFill="1" applyBorder="1" applyAlignment="1">
      <alignment horizontal="left" vertical="top" wrapText="1" indent="3"/>
    </xf>
    <xf numFmtId="0" fontId="4" fillId="34" borderId="10" xfId="0" applyFont="1" applyFill="1" applyBorder="1" applyAlignment="1">
      <alignment horizontal="right" vertical="center" wrapText="1"/>
    </xf>
    <xf numFmtId="0" fontId="0" fillId="34" borderId="10" xfId="0" applyFill="1" applyBorder="1" applyAlignment="1">
      <alignment vertical="top"/>
    </xf>
    <xf numFmtId="0" fontId="4" fillId="34" borderId="10" xfId="0" applyFont="1" applyFill="1" applyBorder="1" applyAlignment="1">
      <alignment horizontal="center" vertical="center"/>
    </xf>
    <xf numFmtId="0" fontId="0" fillId="34" borderId="10" xfId="0" applyFill="1" applyBorder="1" applyAlignment="1">
      <alignment/>
    </xf>
    <xf numFmtId="0" fontId="16" fillId="34" borderId="10" xfId="0" applyFont="1" applyFill="1" applyBorder="1" applyAlignment="1">
      <alignment horizontal="right" vertical="center"/>
    </xf>
    <xf numFmtId="0" fontId="10" fillId="0" borderId="10" xfId="0" applyFont="1" applyBorder="1" applyAlignment="1">
      <alignment wrapText="1"/>
    </xf>
    <xf numFmtId="49" fontId="10" fillId="0" borderId="10" xfId="0" applyNumberFormat="1" applyFont="1" applyBorder="1" applyAlignment="1">
      <alignment horizontal="left" wrapText="1"/>
    </xf>
    <xf numFmtId="0" fontId="4" fillId="0" borderId="10" xfId="0" applyFont="1" applyBorder="1" applyAlignment="1">
      <alignment horizontal="right" vertical="center" wrapText="1"/>
    </xf>
    <xf numFmtId="0" fontId="4" fillId="35" borderId="10" xfId="0" applyFont="1" applyFill="1" applyBorder="1" applyAlignment="1">
      <alignment horizontal="center" vertical="center"/>
    </xf>
    <xf numFmtId="0" fontId="4" fillId="36" borderId="10" xfId="0" applyFont="1" applyFill="1" applyBorder="1" applyAlignment="1">
      <alignment horizontal="center" vertical="center"/>
    </xf>
    <xf numFmtId="0" fontId="4" fillId="0" borderId="10" xfId="0" applyFont="1" applyBorder="1" applyAlignment="1">
      <alignment horizontal="center" vertical="center"/>
    </xf>
    <xf numFmtId="49" fontId="7" fillId="0" borderId="10" xfId="0" applyNumberFormat="1" applyFont="1" applyBorder="1" applyAlignment="1">
      <alignment horizontal="center"/>
    </xf>
    <xf numFmtId="49" fontId="4" fillId="0" borderId="10" xfId="0" applyNumberFormat="1" applyFont="1" applyBorder="1" applyAlignment="1">
      <alignment horizontal="center"/>
    </xf>
    <xf numFmtId="0" fontId="3" fillId="0" borderId="11" xfId="0" applyFont="1" applyBorder="1" applyAlignment="1">
      <alignment horizontal="center" vertical="top"/>
    </xf>
    <xf numFmtId="0" fontId="0" fillId="0" borderId="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xf>
    <xf numFmtId="0" fontId="0" fillId="0" borderId="13" xfId="0" applyBorder="1" applyAlignment="1">
      <alignment vertical="top" wrapText="1"/>
    </xf>
    <xf numFmtId="0" fontId="0" fillId="0" borderId="0" xfId="0" applyNumberFormat="1" applyBorder="1" applyAlignment="1">
      <alignment/>
    </xf>
    <xf numFmtId="0" fontId="6" fillId="0" borderId="0"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18" fillId="0" borderId="14" xfId="0" applyFont="1" applyBorder="1" applyAlignment="1" applyProtection="1">
      <alignment horizontal="center"/>
      <protection/>
    </xf>
    <xf numFmtId="0" fontId="6" fillId="0" borderId="10" xfId="0" applyFont="1" applyBorder="1" applyAlignment="1">
      <alignment horizontal="left" vertical="center" wrapText="1"/>
    </xf>
    <xf numFmtId="0" fontId="4" fillId="0" borderId="10" xfId="0" applyFont="1" applyBorder="1" applyAlignment="1">
      <alignment vertical="top" wrapText="1"/>
    </xf>
    <xf numFmtId="0" fontId="6" fillId="0" borderId="10" xfId="0" applyFont="1" applyBorder="1" applyAlignment="1">
      <alignment horizontal="center" vertical="top" wrapText="1"/>
    </xf>
    <xf numFmtId="0" fontId="0" fillId="0" borderId="10" xfId="0" applyBorder="1" applyAlignment="1">
      <alignment/>
    </xf>
    <xf numFmtId="0" fontId="4" fillId="35" borderId="10" xfId="0" applyFont="1" applyFill="1" applyBorder="1" applyAlignment="1" applyProtection="1">
      <alignment horizontal="center" vertical="center"/>
      <protection/>
    </xf>
    <xf numFmtId="0" fontId="4" fillId="36" borderId="10"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6" fillId="0" borderId="10" xfId="0" applyFont="1" applyBorder="1" applyAlignment="1">
      <alignment horizontal="left" vertical="center" wrapText="1"/>
    </xf>
    <xf numFmtId="0" fontId="10" fillId="0" borderId="10" xfId="0" applyFont="1" applyBorder="1" applyAlignment="1">
      <alignment horizontal="center" vertical="center"/>
    </xf>
    <xf numFmtId="0" fontId="0" fillId="0" borderId="10" xfId="0" applyBorder="1" applyAlignment="1" applyProtection="1">
      <alignment horizontal="left" wrapText="1"/>
      <protection/>
    </xf>
    <xf numFmtId="0" fontId="4" fillId="34" borderId="15" xfId="0" applyFont="1" applyFill="1" applyBorder="1" applyAlignment="1">
      <alignment horizontal="right" vertical="center" wrapText="1"/>
    </xf>
    <xf numFmtId="0" fontId="0" fillId="34" borderId="15" xfId="0" applyFill="1" applyBorder="1" applyAlignment="1">
      <alignment vertical="top"/>
    </xf>
    <xf numFmtId="0" fontId="4" fillId="34" borderId="15" xfId="0" applyFont="1" applyFill="1" applyBorder="1" applyAlignment="1">
      <alignment horizontal="center" vertical="center"/>
    </xf>
    <xf numFmtId="0" fontId="0" fillId="34" borderId="15" xfId="0" applyFill="1" applyBorder="1" applyAlignment="1">
      <alignment/>
    </xf>
    <xf numFmtId="0" fontId="16" fillId="34" borderId="15" xfId="0" applyFont="1" applyFill="1" applyBorder="1" applyAlignment="1">
      <alignment horizontal="right" vertical="center"/>
    </xf>
    <xf numFmtId="0" fontId="0" fillId="0" borderId="10" xfId="0" applyFont="1" applyBorder="1" applyAlignment="1">
      <alignment horizontal="left" vertical="top" wrapText="1" indent="1"/>
    </xf>
    <xf numFmtId="0" fontId="4" fillId="0" borderId="10" xfId="0" applyFont="1" applyBorder="1" applyAlignment="1" applyProtection="1">
      <alignment horizontal="center" vertical="center" wrapText="1"/>
      <protection/>
    </xf>
    <xf numFmtId="0" fontId="0" fillId="0" borderId="10" xfId="0" applyFont="1" applyBorder="1" applyAlignment="1">
      <alignment horizontal="left" vertical="top" wrapText="1" indent="2"/>
    </xf>
    <xf numFmtId="0" fontId="0" fillId="0" borderId="10" xfId="0" applyFont="1" applyFill="1" applyBorder="1" applyAlignment="1">
      <alignment horizontal="left" vertical="top" wrapText="1" indent="2"/>
    </xf>
    <xf numFmtId="0" fontId="0" fillId="0" borderId="10" xfId="0" applyFont="1" applyFill="1" applyBorder="1" applyAlignment="1">
      <alignment horizontal="left" vertical="top" wrapText="1" indent="1"/>
    </xf>
    <xf numFmtId="0" fontId="6" fillId="0" borderId="0" xfId="0" applyFont="1" applyAlignment="1">
      <alignment wrapText="1"/>
    </xf>
    <xf numFmtId="0" fontId="6" fillId="0" borderId="0" xfId="0" applyFont="1" applyAlignment="1">
      <alignment horizontal="left" vertical="center" wrapText="1"/>
    </xf>
    <xf numFmtId="0" fontId="10" fillId="0" borderId="0" xfId="0" applyFont="1" applyAlignment="1">
      <alignment horizontal="left" vertical="center" wrapText="1"/>
    </xf>
    <xf numFmtId="0" fontId="10" fillId="0" borderId="10" xfId="0" applyFont="1" applyBorder="1" applyAlignment="1">
      <alignment wrapText="1"/>
    </xf>
    <xf numFmtId="49" fontId="10" fillId="0" borderId="10" xfId="0" applyNumberFormat="1" applyFont="1" applyBorder="1" applyAlignment="1">
      <alignment horizontal="left" wrapText="1"/>
    </xf>
    <xf numFmtId="49" fontId="10" fillId="0" borderId="10" xfId="0" applyNumberFormat="1" applyFont="1" applyBorder="1" applyAlignment="1">
      <alignment horizontal="left"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10" xfId="0" applyFont="1" applyBorder="1" applyAlignment="1">
      <alignment horizontal="center" vertical="center"/>
    </xf>
    <xf numFmtId="0" fontId="6" fillId="0" borderId="10" xfId="0" applyFont="1" applyBorder="1" applyAlignment="1">
      <alignment horizontal="center" vertical="top"/>
    </xf>
    <xf numFmtId="0" fontId="6" fillId="0" borderId="0" xfId="0" applyFont="1" applyAlignment="1">
      <alignment horizontal="center" vertical="top"/>
    </xf>
    <xf numFmtId="49" fontId="10" fillId="0" borderId="10" xfId="0" applyNumberFormat="1" applyFont="1" applyBorder="1" applyAlignment="1">
      <alignment horizontal="center" vertical="top"/>
    </xf>
    <xf numFmtId="0" fontId="0" fillId="0" borderId="10" xfId="0" applyBorder="1" applyAlignment="1" applyProtection="1">
      <alignment vertical="top"/>
      <protection locked="0"/>
    </xf>
    <xf numFmtId="0" fontId="18" fillId="0" borderId="14" xfId="0" applyFont="1" applyFill="1" applyBorder="1" applyAlignment="1" applyProtection="1">
      <alignment horizontal="center"/>
      <protection/>
    </xf>
    <xf numFmtId="0" fontId="0" fillId="0" borderId="0" xfId="0" applyNumberFormat="1" applyFont="1" applyFill="1" applyAlignment="1">
      <alignment horizontal="center" vertical="center"/>
    </xf>
    <xf numFmtId="0" fontId="0" fillId="0" borderId="0" xfId="0" applyNumberFormat="1" applyFont="1" applyFill="1" applyAlignment="1">
      <alignment horizontal="left" vertical="center"/>
    </xf>
    <xf numFmtId="49" fontId="4" fillId="0" borderId="10" xfId="0" applyNumberFormat="1" applyFont="1" applyFill="1" applyBorder="1" applyAlignment="1">
      <alignment horizontal="center"/>
    </xf>
    <xf numFmtId="0" fontId="0" fillId="0" borderId="0" xfId="0" applyFont="1" applyFill="1" applyAlignment="1">
      <alignment vertical="top" wrapText="1"/>
    </xf>
    <xf numFmtId="0" fontId="0" fillId="0" borderId="0" xfId="0" applyFont="1" applyFill="1" applyAlignment="1">
      <alignment/>
    </xf>
    <xf numFmtId="0" fontId="0" fillId="0" borderId="0" xfId="0" applyFont="1" applyAlignment="1">
      <alignment/>
    </xf>
    <xf numFmtId="0" fontId="4" fillId="0" borderId="10" xfId="0" applyFont="1" applyBorder="1" applyAlignment="1" applyProtection="1">
      <alignment horizontal="center" vertical="top" wrapText="1"/>
      <protection locked="0"/>
    </xf>
    <xf numFmtId="0" fontId="8" fillId="0" borderId="16"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6" xfId="0" applyNumberFormat="1" applyFont="1" applyFill="1" applyBorder="1" applyAlignment="1" applyProtection="1">
      <alignment horizontal="center" vertical="center"/>
      <protection locked="0"/>
    </xf>
    <xf numFmtId="0" fontId="1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5" fillId="0" borderId="0" xfId="0" applyNumberFormat="1" applyFont="1" applyAlignment="1">
      <alignment horizontal="left" vertical="top" wrapText="1"/>
    </xf>
    <xf numFmtId="0" fontId="14" fillId="0" borderId="0" xfId="0" applyFont="1" applyAlignment="1">
      <alignment wrapText="1"/>
    </xf>
    <xf numFmtId="0" fontId="9" fillId="0" borderId="12" xfId="0" applyNumberFormat="1" applyFont="1" applyBorder="1" applyAlignment="1">
      <alignment horizontal="left" vertical="top" wrapText="1"/>
    </xf>
    <xf numFmtId="0" fontId="0" fillId="0" borderId="12" xfId="0" applyBorder="1" applyAlignment="1">
      <alignment wrapText="1"/>
    </xf>
    <xf numFmtId="0" fontId="0" fillId="0" borderId="0" xfId="0" applyAlignment="1">
      <alignment wrapText="1"/>
    </xf>
    <xf numFmtId="0" fontId="4" fillId="0" borderId="10" xfId="0" applyFont="1" applyBorder="1" applyAlignment="1">
      <alignment horizontal="center" vertical="top"/>
    </xf>
    <xf numFmtId="0" fontId="4" fillId="0" borderId="10" xfId="0" applyFont="1" applyBorder="1" applyAlignment="1">
      <alignment horizontal="center"/>
    </xf>
    <xf numFmtId="0" fontId="19" fillId="0" borderId="0" xfId="0" applyNumberFormat="1" applyFont="1" applyAlignment="1">
      <alignment horizontal="right" vertical="center"/>
    </xf>
    <xf numFmtId="0" fontId="0" fillId="0" borderId="0" xfId="0" applyAlignment="1">
      <alignment horizontal="right"/>
    </xf>
    <xf numFmtId="0" fontId="4" fillId="0" borderId="10" xfId="0" applyFont="1" applyBorder="1" applyAlignment="1">
      <alignment horizontal="center" vertical="center"/>
    </xf>
    <xf numFmtId="0" fontId="19" fillId="0" borderId="0" xfId="0" applyNumberFormat="1" applyFont="1" applyAlignment="1">
      <alignment horizontal="fill" vertical="center"/>
    </xf>
    <xf numFmtId="0" fontId="0" fillId="0" borderId="0" xfId="0" applyAlignment="1">
      <alignment/>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6" xfId="0" applyNumberFormat="1" applyFont="1" applyBorder="1" applyAlignment="1" applyProtection="1">
      <alignment horizontal="center" vertical="center"/>
      <protection/>
    </xf>
    <xf numFmtId="0" fontId="0" fillId="0" borderId="0" xfId="0" applyAlignment="1">
      <alignment/>
    </xf>
    <xf numFmtId="0" fontId="4" fillId="0" borderId="18"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3"/>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10</xdr:row>
      <xdr:rowOff>714375</xdr:rowOff>
    </xdr:from>
    <xdr:to>
      <xdr:col>1</xdr:col>
      <xdr:colOff>0</xdr:colOff>
      <xdr:row>10</xdr:row>
      <xdr:rowOff>866775</xdr:rowOff>
    </xdr:to>
    <xdr:sp>
      <xdr:nvSpPr>
        <xdr:cNvPr id="1" name="Rectangle 46"/>
        <xdr:cNvSpPr>
          <a:spLocks/>
        </xdr:cNvSpPr>
      </xdr:nvSpPr>
      <xdr:spPr>
        <a:xfrm>
          <a:off x="266700" y="5991225"/>
          <a:ext cx="542925" cy="1524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Question</a:t>
          </a:r>
        </a:p>
      </xdr:txBody>
    </xdr:sp>
    <xdr:clientData/>
  </xdr:twoCellAnchor>
  <xdr:twoCellAnchor>
    <xdr:from>
      <xdr:col>0</xdr:col>
      <xdr:colOff>295275</xdr:colOff>
      <xdr:row>10</xdr:row>
      <xdr:rowOff>409575</xdr:rowOff>
    </xdr:from>
    <xdr:to>
      <xdr:col>0</xdr:col>
      <xdr:colOff>800100</xdr:colOff>
      <xdr:row>10</xdr:row>
      <xdr:rowOff>609600</xdr:rowOff>
    </xdr:to>
    <xdr:sp>
      <xdr:nvSpPr>
        <xdr:cNvPr id="2" name="Rectangle 47"/>
        <xdr:cNvSpPr>
          <a:spLocks/>
        </xdr:cNvSpPr>
      </xdr:nvSpPr>
      <xdr:spPr>
        <a:xfrm>
          <a:off x="295275" y="5686425"/>
          <a:ext cx="504825" cy="2000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Flagged</a:t>
          </a:r>
        </a:p>
      </xdr:txBody>
    </xdr:sp>
    <xdr:clientData/>
  </xdr:twoCellAnchor>
  <xdr:twoCellAnchor>
    <xdr:from>
      <xdr:col>0</xdr:col>
      <xdr:colOff>304800</xdr:colOff>
      <xdr:row>10</xdr:row>
      <xdr:rowOff>19050</xdr:rowOff>
    </xdr:from>
    <xdr:to>
      <xdr:col>0</xdr:col>
      <xdr:colOff>800100</xdr:colOff>
      <xdr:row>10</xdr:row>
      <xdr:rowOff>323850</xdr:rowOff>
    </xdr:to>
    <xdr:sp>
      <xdr:nvSpPr>
        <xdr:cNvPr id="3" name="Rectangle 48"/>
        <xdr:cNvSpPr>
          <a:spLocks/>
        </xdr:cNvSpPr>
      </xdr:nvSpPr>
      <xdr:spPr>
        <a:xfrm>
          <a:off x="304800" y="5295900"/>
          <a:ext cx="495300" cy="3048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High Priority</a:t>
          </a:r>
        </a:p>
      </xdr:txBody>
    </xdr:sp>
    <xdr:clientData/>
  </xdr:twoCellAnchor>
  <xdr:twoCellAnchor>
    <xdr:from>
      <xdr:col>8</xdr:col>
      <xdr:colOff>371475</xdr:colOff>
      <xdr:row>10</xdr:row>
      <xdr:rowOff>409575</xdr:rowOff>
    </xdr:from>
    <xdr:to>
      <xdr:col>8</xdr:col>
      <xdr:colOff>733425</xdr:colOff>
      <xdr:row>10</xdr:row>
      <xdr:rowOff>609600</xdr:rowOff>
    </xdr:to>
    <xdr:sp macro="[0]!HSI">
      <xdr:nvSpPr>
        <xdr:cNvPr id="4" name="Rectangle 49"/>
        <xdr:cNvSpPr>
          <a:spLocks/>
        </xdr:cNvSpPr>
      </xdr:nvSpPr>
      <xdr:spPr>
        <a:xfrm>
          <a:off x="6591300" y="5686425"/>
          <a:ext cx="361950" cy="200025"/>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HSI</a:t>
          </a:r>
        </a:p>
      </xdr:txBody>
    </xdr:sp>
    <xdr:clientData/>
  </xdr:twoCellAnchor>
  <xdr:twoCellAnchor>
    <xdr:from>
      <xdr:col>2</xdr:col>
      <xdr:colOff>3114675</xdr:colOff>
      <xdr:row>10</xdr:row>
      <xdr:rowOff>85725</xdr:rowOff>
    </xdr:from>
    <xdr:to>
      <xdr:col>6</xdr:col>
      <xdr:colOff>66675</xdr:colOff>
      <xdr:row>10</xdr:row>
      <xdr:rowOff>276225</xdr:rowOff>
    </xdr:to>
    <xdr:sp macro="[0]!interoperability">
      <xdr:nvSpPr>
        <xdr:cNvPr id="5" name="Rectangle 50"/>
        <xdr:cNvSpPr>
          <a:spLocks/>
        </xdr:cNvSpPr>
      </xdr:nvSpPr>
      <xdr:spPr>
        <a:xfrm>
          <a:off x="4667250" y="5362575"/>
          <a:ext cx="1143000" cy="190500"/>
        </a:xfrm>
        <a:prstGeom prst="rect">
          <a:avLst/>
        </a:prstGeom>
        <a:solidFill>
          <a:srgbClr val="339966"/>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Interoperability</a:t>
          </a:r>
        </a:p>
      </xdr:txBody>
    </xdr:sp>
    <xdr:clientData/>
  </xdr:twoCellAnchor>
  <xdr:twoCellAnchor>
    <xdr:from>
      <xdr:col>2</xdr:col>
      <xdr:colOff>2428875</xdr:colOff>
      <xdr:row>10</xdr:row>
      <xdr:rowOff>409575</xdr:rowOff>
    </xdr:from>
    <xdr:to>
      <xdr:col>2</xdr:col>
      <xdr:colOff>3076575</xdr:colOff>
      <xdr:row>10</xdr:row>
      <xdr:rowOff>600075</xdr:rowOff>
    </xdr:to>
    <xdr:sp macro="[0]!logistics">
      <xdr:nvSpPr>
        <xdr:cNvPr id="6" name="Rectangle 51"/>
        <xdr:cNvSpPr>
          <a:spLocks/>
        </xdr:cNvSpPr>
      </xdr:nvSpPr>
      <xdr:spPr>
        <a:xfrm>
          <a:off x="3981450" y="5686425"/>
          <a:ext cx="647700" cy="190500"/>
        </a:xfrm>
        <a:prstGeom prst="rect">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Logistics</a:t>
          </a:r>
        </a:p>
      </xdr:txBody>
    </xdr:sp>
    <xdr:clientData/>
  </xdr:twoCellAnchor>
  <xdr:twoCellAnchor>
    <xdr:from>
      <xdr:col>2</xdr:col>
      <xdr:colOff>3352800</xdr:colOff>
      <xdr:row>10</xdr:row>
      <xdr:rowOff>409575</xdr:rowOff>
    </xdr:from>
    <xdr:to>
      <xdr:col>5</xdr:col>
      <xdr:colOff>104775</xdr:colOff>
      <xdr:row>10</xdr:row>
      <xdr:rowOff>600075</xdr:rowOff>
    </xdr:to>
    <xdr:sp macro="[0]!training">
      <xdr:nvSpPr>
        <xdr:cNvPr id="7" name="Rectangle 52"/>
        <xdr:cNvSpPr>
          <a:spLocks/>
        </xdr:cNvSpPr>
      </xdr:nvSpPr>
      <xdr:spPr>
        <a:xfrm>
          <a:off x="4905375" y="5686425"/>
          <a:ext cx="704850" cy="190500"/>
        </a:xfrm>
        <a:prstGeom prst="rect">
          <a:avLst/>
        </a:prstGeom>
        <a:solidFill>
          <a:srgbClr val="3366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Training</a:t>
          </a:r>
        </a:p>
      </xdr:txBody>
    </xdr:sp>
    <xdr:clientData/>
  </xdr:twoCellAnchor>
  <xdr:twoCellAnchor>
    <xdr:from>
      <xdr:col>2</xdr:col>
      <xdr:colOff>1914525</xdr:colOff>
      <xdr:row>10</xdr:row>
      <xdr:rowOff>85725</xdr:rowOff>
    </xdr:from>
    <xdr:to>
      <xdr:col>2</xdr:col>
      <xdr:colOff>2381250</xdr:colOff>
      <xdr:row>10</xdr:row>
      <xdr:rowOff>276225</xdr:rowOff>
    </xdr:to>
    <xdr:sp macro="[0]!PQM">
      <xdr:nvSpPr>
        <xdr:cNvPr id="8" name="Rectangle 53"/>
        <xdr:cNvSpPr>
          <a:spLocks/>
        </xdr:cNvSpPr>
      </xdr:nvSpPr>
      <xdr:spPr>
        <a:xfrm>
          <a:off x="3467100" y="5362575"/>
          <a:ext cx="466725" cy="190500"/>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PQM</a:t>
          </a:r>
        </a:p>
      </xdr:txBody>
    </xdr:sp>
    <xdr:clientData/>
  </xdr:twoCellAnchor>
  <xdr:twoCellAnchor>
    <xdr:from>
      <xdr:col>2</xdr:col>
      <xdr:colOff>762000</xdr:colOff>
      <xdr:row>10</xdr:row>
      <xdr:rowOff>85725</xdr:rowOff>
    </xdr:from>
    <xdr:to>
      <xdr:col>2</xdr:col>
      <xdr:colOff>1752600</xdr:colOff>
      <xdr:row>10</xdr:row>
      <xdr:rowOff>276225</xdr:rowOff>
    </xdr:to>
    <xdr:sp macro="[0]!programmatic">
      <xdr:nvSpPr>
        <xdr:cNvPr id="9" name="Rectangle 54"/>
        <xdr:cNvSpPr>
          <a:spLocks/>
        </xdr:cNvSpPr>
      </xdr:nvSpPr>
      <xdr:spPr>
        <a:xfrm>
          <a:off x="2314575" y="5362575"/>
          <a:ext cx="990600" cy="190500"/>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Programmatic</a:t>
          </a:r>
        </a:p>
      </xdr:txBody>
    </xdr:sp>
    <xdr:clientData/>
  </xdr:twoCellAnchor>
  <xdr:twoCellAnchor>
    <xdr:from>
      <xdr:col>2</xdr:col>
      <xdr:colOff>1657350</xdr:colOff>
      <xdr:row>10</xdr:row>
      <xdr:rowOff>419100</xdr:rowOff>
    </xdr:from>
    <xdr:to>
      <xdr:col>2</xdr:col>
      <xdr:colOff>2076450</xdr:colOff>
      <xdr:row>10</xdr:row>
      <xdr:rowOff>600075</xdr:rowOff>
    </xdr:to>
    <xdr:sp macro="[0]!risk">
      <xdr:nvSpPr>
        <xdr:cNvPr id="10" name="Rectangle 55"/>
        <xdr:cNvSpPr>
          <a:spLocks/>
        </xdr:cNvSpPr>
      </xdr:nvSpPr>
      <xdr:spPr>
        <a:xfrm>
          <a:off x="3209925" y="5695950"/>
          <a:ext cx="419100" cy="180975"/>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Risk</a:t>
          </a:r>
        </a:p>
      </xdr:txBody>
    </xdr:sp>
    <xdr:clientData/>
  </xdr:twoCellAnchor>
  <xdr:twoCellAnchor>
    <xdr:from>
      <xdr:col>2</xdr:col>
      <xdr:colOff>752475</xdr:colOff>
      <xdr:row>10</xdr:row>
      <xdr:rowOff>409575</xdr:rowOff>
    </xdr:from>
    <xdr:to>
      <xdr:col>2</xdr:col>
      <xdr:colOff>1343025</xdr:colOff>
      <xdr:row>10</xdr:row>
      <xdr:rowOff>600075</xdr:rowOff>
    </xdr:to>
    <xdr:sp macro="[0]!software">
      <xdr:nvSpPr>
        <xdr:cNvPr id="11" name="Rectangle 56"/>
        <xdr:cNvSpPr>
          <a:spLocks/>
        </xdr:cNvSpPr>
      </xdr:nvSpPr>
      <xdr:spPr>
        <a:xfrm>
          <a:off x="2305050" y="5686425"/>
          <a:ext cx="590550" cy="190500"/>
        </a:xfrm>
        <a:prstGeom prst="rect">
          <a:avLst/>
        </a:prstGeom>
        <a:solidFill>
          <a:srgbClr val="FF99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Software</a:t>
          </a:r>
        </a:p>
      </xdr:txBody>
    </xdr:sp>
    <xdr:clientData/>
  </xdr:twoCellAnchor>
  <xdr:twoCellAnchor>
    <xdr:from>
      <xdr:col>6</xdr:col>
      <xdr:colOff>209550</xdr:colOff>
      <xdr:row>10</xdr:row>
      <xdr:rowOff>409575</xdr:rowOff>
    </xdr:from>
    <xdr:to>
      <xdr:col>8</xdr:col>
      <xdr:colOff>66675</xdr:colOff>
      <xdr:row>10</xdr:row>
      <xdr:rowOff>600075</xdr:rowOff>
    </xdr:to>
    <xdr:sp macro="[0]!T_E">
      <xdr:nvSpPr>
        <xdr:cNvPr id="12" name="Rectangle 57"/>
        <xdr:cNvSpPr>
          <a:spLocks/>
        </xdr:cNvSpPr>
      </xdr:nvSpPr>
      <xdr:spPr>
        <a:xfrm>
          <a:off x="5953125" y="5686425"/>
          <a:ext cx="333375" cy="190500"/>
        </a:xfrm>
        <a:prstGeom prst="rect">
          <a:avLst/>
        </a:prstGeom>
        <a:solidFill>
          <a:srgbClr val="CC99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T&amp;E</a:t>
          </a:r>
        </a:p>
      </xdr:txBody>
    </xdr:sp>
    <xdr:clientData/>
  </xdr:twoCellAnchor>
  <xdr:twoCellAnchor>
    <xdr:from>
      <xdr:col>7</xdr:col>
      <xdr:colOff>104775</xdr:colOff>
      <xdr:row>10</xdr:row>
      <xdr:rowOff>85725</xdr:rowOff>
    </xdr:from>
    <xdr:to>
      <xdr:col>8</xdr:col>
      <xdr:colOff>723900</xdr:colOff>
      <xdr:row>10</xdr:row>
      <xdr:rowOff>276225</xdr:rowOff>
    </xdr:to>
    <xdr:sp macro="[0]!technology">
      <xdr:nvSpPr>
        <xdr:cNvPr id="13" name="Rectangle 58"/>
        <xdr:cNvSpPr>
          <a:spLocks/>
        </xdr:cNvSpPr>
      </xdr:nvSpPr>
      <xdr:spPr>
        <a:xfrm>
          <a:off x="6086475" y="5362575"/>
          <a:ext cx="857250" cy="1905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Technology</a:t>
          </a:r>
        </a:p>
      </xdr:txBody>
    </xdr:sp>
    <xdr:clientData/>
  </xdr:twoCellAnchor>
  <xdr:twoCellAnchor>
    <xdr:from>
      <xdr:col>2</xdr:col>
      <xdr:colOff>9525</xdr:colOff>
      <xdr:row>10</xdr:row>
      <xdr:rowOff>19050</xdr:rowOff>
    </xdr:from>
    <xdr:to>
      <xdr:col>2</xdr:col>
      <xdr:colOff>219075</xdr:colOff>
      <xdr:row>10</xdr:row>
      <xdr:rowOff>771525</xdr:rowOff>
    </xdr:to>
    <xdr:sp macro="[0]!show_everything">
      <xdr:nvSpPr>
        <xdr:cNvPr id="14" name="Rectangle 59"/>
        <xdr:cNvSpPr>
          <a:spLocks/>
        </xdr:cNvSpPr>
      </xdr:nvSpPr>
      <xdr:spPr>
        <a:xfrm rot="5400000">
          <a:off x="1562100" y="5295900"/>
          <a:ext cx="209550" cy="752475"/>
        </a:xfrm>
        <a:prstGeom prst="rect">
          <a:avLst/>
        </a:prstGeom>
        <a:solidFill>
          <a:srgbClr val="FF99CC"/>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none" baseline="0">
              <a:solidFill>
                <a:srgbClr val="000000"/>
              </a:solidFill>
              <a:latin typeface="Arial"/>
              <a:ea typeface="Arial"/>
              <a:cs typeface="Arial"/>
            </a:rPr>
            <a:t>Show All</a:t>
          </a:r>
        </a:p>
      </xdr:txBody>
    </xdr:sp>
    <xdr:clientData/>
  </xdr:twoCellAnchor>
  <xdr:oneCellAnchor>
    <xdr:from>
      <xdr:col>2</xdr:col>
      <xdr:colOff>742950</xdr:colOff>
      <xdr:row>10</xdr:row>
      <xdr:rowOff>714375</xdr:rowOff>
    </xdr:from>
    <xdr:ext cx="628650" cy="209550"/>
    <xdr:sp macro="[0]!hide_td">
      <xdr:nvSpPr>
        <xdr:cNvPr id="15" name="Rectangle 60"/>
        <xdr:cNvSpPr>
          <a:spLocks/>
        </xdr:cNvSpPr>
      </xdr:nvSpPr>
      <xdr:spPr>
        <a:xfrm>
          <a:off x="2295525" y="5991225"/>
          <a:ext cx="628650" cy="209550"/>
        </a:xfrm>
        <a:prstGeom prst="rect">
          <a:avLst/>
        </a:prstGeom>
        <a:solidFill>
          <a:srgbClr val="008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Hide TD</a:t>
          </a:r>
        </a:p>
      </xdr:txBody>
    </xdr:sp>
    <xdr:clientData/>
  </xdr:oneCellAnchor>
  <xdr:twoCellAnchor>
    <xdr:from>
      <xdr:col>2</xdr:col>
      <xdr:colOff>1543050</xdr:colOff>
      <xdr:row>10</xdr:row>
      <xdr:rowOff>714375</xdr:rowOff>
    </xdr:from>
    <xdr:to>
      <xdr:col>2</xdr:col>
      <xdr:colOff>2333625</xdr:colOff>
      <xdr:row>11</xdr:row>
      <xdr:rowOff>0</xdr:rowOff>
    </xdr:to>
    <xdr:sp macro="[0]!unhide_td">
      <xdr:nvSpPr>
        <xdr:cNvPr id="16" name="Rectangle 61"/>
        <xdr:cNvSpPr>
          <a:spLocks/>
        </xdr:cNvSpPr>
      </xdr:nvSpPr>
      <xdr:spPr>
        <a:xfrm>
          <a:off x="3095625" y="5991225"/>
          <a:ext cx="790575" cy="209550"/>
        </a:xfrm>
        <a:prstGeom prst="rect">
          <a:avLst/>
        </a:prstGeom>
        <a:solidFill>
          <a:srgbClr val="6666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Unhide TD</a:t>
          </a:r>
        </a:p>
      </xdr:txBody>
    </xdr:sp>
    <xdr:clientData/>
  </xdr:twoCellAnchor>
  <xdr:twoCellAnchor>
    <xdr:from>
      <xdr:col>7</xdr:col>
      <xdr:colOff>228600</xdr:colOff>
      <xdr:row>10</xdr:row>
      <xdr:rowOff>723900</xdr:rowOff>
    </xdr:from>
    <xdr:to>
      <xdr:col>8</xdr:col>
      <xdr:colOff>733425</xdr:colOff>
      <xdr:row>11</xdr:row>
      <xdr:rowOff>0</xdr:rowOff>
    </xdr:to>
    <xdr:sp macro="[0]!show">
      <xdr:nvSpPr>
        <xdr:cNvPr id="17" name="Rectangle 62"/>
        <xdr:cNvSpPr>
          <a:spLocks/>
        </xdr:cNvSpPr>
      </xdr:nvSpPr>
      <xdr:spPr>
        <a:xfrm>
          <a:off x="6210300" y="6000750"/>
          <a:ext cx="742950" cy="200025"/>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Unhide NA</a:t>
          </a:r>
        </a:p>
      </xdr:txBody>
    </xdr:sp>
    <xdr:clientData/>
  </xdr:twoCellAnchor>
  <xdr:oneCellAnchor>
    <xdr:from>
      <xdr:col>4</xdr:col>
      <xdr:colOff>123825</xdr:colOff>
      <xdr:row>10</xdr:row>
      <xdr:rowOff>714375</xdr:rowOff>
    </xdr:from>
    <xdr:ext cx="619125" cy="209550"/>
    <xdr:sp macro="[0]!no_show">
      <xdr:nvSpPr>
        <xdr:cNvPr id="18" name="Rectangle 63"/>
        <xdr:cNvSpPr>
          <a:spLocks/>
        </xdr:cNvSpPr>
      </xdr:nvSpPr>
      <xdr:spPr>
        <a:xfrm>
          <a:off x="5391150" y="5991225"/>
          <a:ext cx="619125" cy="20955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Hide NA</a:t>
          </a:r>
        </a:p>
      </xdr:txBody>
    </xdr:sp>
    <xdr:clientData/>
  </xdr:oneCellAnchor>
  <xdr:twoCellAnchor>
    <xdr:from>
      <xdr:col>2</xdr:col>
      <xdr:colOff>285750</xdr:colOff>
      <xdr:row>10</xdr:row>
      <xdr:rowOff>85725</xdr:rowOff>
    </xdr:from>
    <xdr:to>
      <xdr:col>2</xdr:col>
      <xdr:colOff>514350</xdr:colOff>
      <xdr:row>10</xdr:row>
      <xdr:rowOff>666750</xdr:rowOff>
    </xdr:to>
    <xdr:sp macro="[0]!Print_L1">
      <xdr:nvSpPr>
        <xdr:cNvPr id="19" name="Rectangle 64"/>
        <xdr:cNvSpPr>
          <a:spLocks/>
        </xdr:cNvSpPr>
      </xdr:nvSpPr>
      <xdr:spPr>
        <a:xfrm rot="5400000">
          <a:off x="1838325" y="5362575"/>
          <a:ext cx="228600" cy="581025"/>
        </a:xfrm>
        <a:prstGeom prst="rect">
          <a:avLst/>
        </a:prstGeom>
        <a:solidFill>
          <a:srgbClr val="993366"/>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none" baseline="0">
              <a:solidFill>
                <a:srgbClr val="FFFFFF"/>
              </a:solidFill>
              <a:latin typeface="Arial"/>
              <a:ea typeface="Arial"/>
              <a:cs typeface="Arial"/>
            </a:rPr>
            <a:t>Level 1</a:t>
          </a:r>
        </a:p>
      </xdr:txBody>
    </xdr:sp>
    <xdr:clientData/>
  </xdr:twoCellAnchor>
  <xdr:twoCellAnchor editAs="oneCell">
    <xdr:from>
      <xdr:col>0</xdr:col>
      <xdr:colOff>0</xdr:colOff>
      <xdr:row>10</xdr:row>
      <xdr:rowOff>638175</xdr:rowOff>
    </xdr:from>
    <xdr:to>
      <xdr:col>0</xdr:col>
      <xdr:colOff>285750</xdr:colOff>
      <xdr:row>10</xdr:row>
      <xdr:rowOff>923925</xdr:rowOff>
    </xdr:to>
    <xdr:pic macro="[0]!Question">
      <xdr:nvPicPr>
        <xdr:cNvPr id="20" name="Picture 67" descr="question"/>
        <xdr:cNvPicPr preferRelativeResize="1">
          <a:picLocks noChangeAspect="1"/>
        </xdr:cNvPicPr>
      </xdr:nvPicPr>
      <xdr:blipFill>
        <a:blip r:embed="rId1"/>
        <a:stretch>
          <a:fillRect/>
        </a:stretch>
      </xdr:blipFill>
      <xdr:spPr>
        <a:xfrm>
          <a:off x="0" y="5915025"/>
          <a:ext cx="285750" cy="285750"/>
        </a:xfrm>
        <a:prstGeom prst="rect">
          <a:avLst/>
        </a:prstGeom>
        <a:noFill/>
        <a:ln w="9525" cmpd="sng">
          <a:noFill/>
        </a:ln>
      </xdr:spPr>
    </xdr:pic>
    <xdr:clientData/>
  </xdr:twoCellAnchor>
  <xdr:twoCellAnchor>
    <xdr:from>
      <xdr:col>2</xdr:col>
      <xdr:colOff>2524125</xdr:colOff>
      <xdr:row>10</xdr:row>
      <xdr:rowOff>85725</xdr:rowOff>
    </xdr:from>
    <xdr:to>
      <xdr:col>2</xdr:col>
      <xdr:colOff>3000375</xdr:colOff>
      <xdr:row>10</xdr:row>
      <xdr:rowOff>276225</xdr:rowOff>
    </xdr:to>
    <xdr:sp macro="[0]!EVM">
      <xdr:nvSpPr>
        <xdr:cNvPr id="21" name="Rectangle 68"/>
        <xdr:cNvSpPr>
          <a:spLocks/>
        </xdr:cNvSpPr>
      </xdr:nvSpPr>
      <xdr:spPr>
        <a:xfrm>
          <a:off x="4076700" y="5362575"/>
          <a:ext cx="476250" cy="190500"/>
        </a:xfrm>
        <a:prstGeom prst="rect">
          <a:avLst/>
        </a:prstGeom>
        <a:solidFill>
          <a:srgbClr val="9933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EVM</a:t>
          </a:r>
        </a:p>
      </xdr:txBody>
    </xdr:sp>
    <xdr:clientData/>
  </xdr:twoCellAnchor>
  <xdr:twoCellAnchor>
    <xdr:from>
      <xdr:col>0</xdr:col>
      <xdr:colOff>276225</xdr:colOff>
      <xdr:row>8</xdr:row>
      <xdr:rowOff>0</xdr:rowOff>
    </xdr:from>
    <xdr:to>
      <xdr:col>8</xdr:col>
      <xdr:colOff>304800</xdr:colOff>
      <xdr:row>8</xdr:row>
      <xdr:rowOff>342900</xdr:rowOff>
    </xdr:to>
    <xdr:sp>
      <xdr:nvSpPr>
        <xdr:cNvPr id="22" name="Rectangle 69"/>
        <xdr:cNvSpPr>
          <a:spLocks/>
        </xdr:cNvSpPr>
      </xdr:nvSpPr>
      <xdr:spPr>
        <a:xfrm>
          <a:off x="276225" y="4648200"/>
          <a:ext cx="6248400"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50" b="1" i="0" u="none" baseline="0">
              <a:solidFill>
                <a:srgbClr val="FF0000"/>
              </a:solidFill>
              <a:latin typeface="Arial"/>
              <a:ea typeface="Arial"/>
              <a:cs typeface="Arial"/>
            </a:rPr>
            <a:t>CAUTION:</a:t>
          </a:r>
          <a:r>
            <a:rPr lang="en-US" cap="none" sz="850" b="0" i="0" u="none" baseline="0">
              <a:solidFill>
                <a:srgbClr val="FF0000"/>
              </a:solidFill>
              <a:latin typeface="Arial"/>
              <a:ea typeface="Arial"/>
              <a:cs typeface="Arial"/>
            </a:rPr>
            <a:t>  </a:t>
          </a:r>
          <a:r>
            <a:rPr lang="en-US" cap="none" sz="850" b="0" i="1" u="none" baseline="0">
              <a:solidFill>
                <a:srgbClr val="FF0000"/>
              </a:solidFill>
              <a:latin typeface="Arial"/>
              <a:ea typeface="Arial"/>
              <a:cs typeface="Arial"/>
            </a:rPr>
            <a:t>Entries, changes, deletions or comments should only be made on the checklist.  Any entries entered directly on the summary pages will not be recorded within the checklist and will disable linkage between the checklist and the summary pages.</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95250</xdr:colOff>
      <xdr:row>0</xdr:row>
      <xdr:rowOff>0</xdr:rowOff>
    </xdr:from>
    <xdr:to>
      <xdr:col>1</xdr:col>
      <xdr:colOff>428625</xdr:colOff>
      <xdr:row>0</xdr:row>
      <xdr:rowOff>1143000</xdr:rowOff>
    </xdr:to>
    <xdr:pic>
      <xdr:nvPicPr>
        <xdr:cNvPr id="23" name="Picture 109" descr="DODc"/>
        <xdr:cNvPicPr preferRelativeResize="1">
          <a:picLocks noChangeAspect="1"/>
        </xdr:cNvPicPr>
      </xdr:nvPicPr>
      <xdr:blipFill>
        <a:blip r:embed="rId2"/>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4" name="Picture 110" descr="DODc"/>
        <xdr:cNvPicPr preferRelativeResize="1">
          <a:picLocks noChangeAspect="1"/>
        </xdr:cNvPicPr>
      </xdr:nvPicPr>
      <xdr:blipFill>
        <a:blip r:embed="rId2"/>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5" name="Picture 111" descr="DODc"/>
        <xdr:cNvPicPr preferRelativeResize="1">
          <a:picLocks noChangeAspect="1"/>
        </xdr:cNvPicPr>
      </xdr:nvPicPr>
      <xdr:blipFill>
        <a:blip r:embed="rId2"/>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6" name="Picture 112" descr="DODc"/>
        <xdr:cNvPicPr preferRelativeResize="1">
          <a:picLocks noChangeAspect="1"/>
        </xdr:cNvPicPr>
      </xdr:nvPicPr>
      <xdr:blipFill>
        <a:blip r:embed="rId2"/>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7" name="Picture 113" descr="DODc"/>
        <xdr:cNvPicPr preferRelativeResize="1">
          <a:picLocks noChangeAspect="1"/>
        </xdr:cNvPicPr>
      </xdr:nvPicPr>
      <xdr:blipFill>
        <a:blip r:embed="rId2"/>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8" name="Picture 114" descr="DODc"/>
        <xdr:cNvPicPr preferRelativeResize="1">
          <a:picLocks noChangeAspect="1"/>
        </xdr:cNvPicPr>
      </xdr:nvPicPr>
      <xdr:blipFill>
        <a:blip r:embed="rId2"/>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19050</xdr:colOff>
      <xdr:row>10</xdr:row>
      <xdr:rowOff>9525</xdr:rowOff>
    </xdr:from>
    <xdr:to>
      <xdr:col>0</xdr:col>
      <xdr:colOff>304800</xdr:colOff>
      <xdr:row>10</xdr:row>
      <xdr:rowOff>295275</xdr:rowOff>
    </xdr:to>
    <xdr:pic macro="[0]!HP">
      <xdr:nvPicPr>
        <xdr:cNvPr id="29" name="Picture 115" descr="important"/>
        <xdr:cNvPicPr preferRelativeResize="1">
          <a:picLocks noChangeAspect="1"/>
        </xdr:cNvPicPr>
      </xdr:nvPicPr>
      <xdr:blipFill>
        <a:blip r:embed="rId3"/>
        <a:stretch>
          <a:fillRect/>
        </a:stretch>
      </xdr:blipFill>
      <xdr:spPr>
        <a:xfrm>
          <a:off x="19050" y="5286375"/>
          <a:ext cx="285750" cy="285750"/>
        </a:xfrm>
        <a:prstGeom prst="rect">
          <a:avLst/>
        </a:prstGeom>
        <a:noFill/>
        <a:ln w="9525" cmpd="sng">
          <a:noFill/>
        </a:ln>
      </xdr:spPr>
    </xdr:pic>
    <xdr:clientData/>
  </xdr:twoCellAnchor>
  <xdr:twoCellAnchor editAs="oneCell">
    <xdr:from>
      <xdr:col>0</xdr:col>
      <xdr:colOff>19050</xdr:colOff>
      <xdr:row>10</xdr:row>
      <xdr:rowOff>323850</xdr:rowOff>
    </xdr:from>
    <xdr:to>
      <xdr:col>0</xdr:col>
      <xdr:colOff>304800</xdr:colOff>
      <xdr:row>10</xdr:row>
      <xdr:rowOff>609600</xdr:rowOff>
    </xdr:to>
    <xdr:pic macro="[0]!Flagged">
      <xdr:nvPicPr>
        <xdr:cNvPr id="30" name="Picture 116" descr="red flag"/>
        <xdr:cNvPicPr preferRelativeResize="1">
          <a:picLocks noChangeAspect="1"/>
        </xdr:cNvPicPr>
      </xdr:nvPicPr>
      <xdr:blipFill>
        <a:blip r:embed="rId4"/>
        <a:stretch>
          <a:fillRect/>
        </a:stretch>
      </xdr:blipFill>
      <xdr:spPr>
        <a:xfrm>
          <a:off x="19050" y="5600700"/>
          <a:ext cx="2857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5"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6"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7"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4" name="Picture 8"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5" name="Picture 9"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6" name="Picture 10"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5"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6"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7"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4" name="Picture 8"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5" name="Picture 9"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6" name="Picture 10"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5"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6"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7"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4" name="Picture 8"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5" name="Picture 9"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6" name="Picture 10"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5"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6"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7"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4" name="Picture 8"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5" name="Picture 9"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6" name="Picture 10"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xdr:from>
      <xdr:col>2</xdr:col>
      <xdr:colOff>666750</xdr:colOff>
      <xdr:row>6</xdr:row>
      <xdr:rowOff>0</xdr:rowOff>
    </xdr:from>
    <xdr:to>
      <xdr:col>2</xdr:col>
      <xdr:colOff>1714500</xdr:colOff>
      <xdr:row>6</xdr:row>
      <xdr:rowOff>209550</xdr:rowOff>
    </xdr:to>
    <xdr:sp macro="[0]!PCA">
      <xdr:nvSpPr>
        <xdr:cNvPr id="7" name="Rectangle 11"/>
        <xdr:cNvSpPr>
          <a:spLocks/>
        </xdr:cNvSpPr>
      </xdr:nvSpPr>
      <xdr:spPr>
        <a:xfrm>
          <a:off x="2228850" y="2438400"/>
          <a:ext cx="1047750" cy="209550"/>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Return to PCA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tabColor indexed="40"/>
    <outlinePr summaryBelow="0"/>
  </sheetPr>
  <dimension ref="A1:N232"/>
  <sheetViews>
    <sheetView tabSelected="1" view="pageBreakPreview" zoomScaleSheetLayoutView="100" zoomScalePageLayoutView="0" workbookViewId="0" topLeftCell="A1">
      <selection activeCell="J3" sqref="J3:J4"/>
    </sheetView>
  </sheetViews>
  <sheetFormatPr defaultColWidth="9.140625" defaultRowHeight="12.75" outlineLevelRow="3"/>
  <cols>
    <col min="1" max="1" width="12.140625" style="0" customWidth="1"/>
    <col min="2" max="2" width="11.140625" style="13" customWidth="1"/>
    <col min="3" max="3" width="52.140625" style="3" customWidth="1"/>
    <col min="4" max="4" width="3.57421875" style="2" customWidth="1"/>
    <col min="5" max="5" width="3.57421875" style="1" customWidth="1"/>
    <col min="6" max="8" width="3.57421875" style="0" customWidth="1"/>
    <col min="9" max="9" width="12.00390625" style="18" customWidth="1"/>
    <col min="10" max="10" width="52.8515625" style="86" customWidth="1"/>
    <col min="11" max="11" width="0" style="0" hidden="1" customWidth="1"/>
  </cols>
  <sheetData>
    <row r="1" spans="1:10" ht="90.75" customHeight="1" thickBot="1">
      <c r="A1" s="105" t="s">
        <v>470</v>
      </c>
      <c r="B1" s="106"/>
      <c r="C1" s="106"/>
      <c r="D1" s="106"/>
      <c r="E1" s="106"/>
      <c r="F1" s="106"/>
      <c r="G1" s="106"/>
      <c r="H1" s="106"/>
      <c r="I1" s="106"/>
      <c r="J1" s="87"/>
    </row>
    <row r="2" spans="2:10" ht="26.25" customHeight="1">
      <c r="B2" s="9"/>
      <c r="C2" s="94" t="s">
        <v>309</v>
      </c>
      <c r="D2" s="95"/>
      <c r="E2" s="95"/>
      <c r="F2" s="95"/>
      <c r="G2" s="95"/>
      <c r="H2" s="95"/>
      <c r="I2" s="95"/>
      <c r="J2" s="81" t="s">
        <v>65</v>
      </c>
    </row>
    <row r="3" spans="2:10" ht="18.75" customHeight="1">
      <c r="B3" s="10"/>
      <c r="C3" s="96" t="s">
        <v>151</v>
      </c>
      <c r="D3" s="97"/>
      <c r="E3" s="97"/>
      <c r="F3" s="97"/>
      <c r="G3" s="97"/>
      <c r="H3" s="97"/>
      <c r="I3" s="97"/>
      <c r="J3" s="89"/>
    </row>
    <row r="4" spans="1:10" ht="18.75" customHeight="1" thickBot="1">
      <c r="A4" s="98" t="s">
        <v>154</v>
      </c>
      <c r="B4" s="99"/>
      <c r="C4" s="99"/>
      <c r="D4" s="99"/>
      <c r="E4" s="99"/>
      <c r="F4" s="99"/>
      <c r="G4" s="99"/>
      <c r="H4" s="99"/>
      <c r="I4" s="99"/>
      <c r="J4" s="90"/>
    </row>
    <row r="5" spans="1:10" ht="18.75" customHeight="1">
      <c r="A5" s="99"/>
      <c r="B5" s="99"/>
      <c r="C5" s="99"/>
      <c r="D5" s="99"/>
      <c r="E5" s="99"/>
      <c r="F5" s="99"/>
      <c r="G5" s="99"/>
      <c r="H5" s="99"/>
      <c r="I5" s="99"/>
      <c r="J5" s="81" t="s">
        <v>66</v>
      </c>
    </row>
    <row r="6" spans="1:10" s="6" customFormat="1" ht="18.75" customHeight="1">
      <c r="A6" s="99"/>
      <c r="B6" s="99"/>
      <c r="C6" s="99"/>
      <c r="D6" s="99"/>
      <c r="E6" s="99"/>
      <c r="F6" s="99"/>
      <c r="G6" s="99"/>
      <c r="H6" s="99"/>
      <c r="I6" s="99"/>
      <c r="J6" s="91"/>
    </row>
    <row r="7" spans="1:10" s="6" customFormat="1" ht="18.75" customHeight="1" thickBot="1">
      <c r="A7" s="99"/>
      <c r="B7" s="99"/>
      <c r="C7" s="99"/>
      <c r="D7" s="99"/>
      <c r="E7" s="99"/>
      <c r="F7" s="99"/>
      <c r="G7" s="99"/>
      <c r="H7" s="99"/>
      <c r="I7" s="99"/>
      <c r="J7" s="90"/>
    </row>
    <row r="8" spans="1:10" s="8" customFormat="1" ht="155.25" customHeight="1">
      <c r="A8" s="99"/>
      <c r="B8" s="99"/>
      <c r="C8" s="99"/>
      <c r="D8" s="99"/>
      <c r="E8" s="99"/>
      <c r="F8" s="99"/>
      <c r="G8" s="99"/>
      <c r="H8" s="99"/>
      <c r="I8" s="99"/>
      <c r="J8" s="82"/>
    </row>
    <row r="9" spans="1:10" s="8" customFormat="1" ht="30" customHeight="1">
      <c r="A9" s="102"/>
      <c r="B9" s="102"/>
      <c r="C9" s="102"/>
      <c r="D9" s="102"/>
      <c r="E9" s="102"/>
      <c r="F9" s="102"/>
      <c r="G9" s="102"/>
      <c r="H9" s="102"/>
      <c r="I9" s="102"/>
      <c r="J9" s="82"/>
    </row>
    <row r="10" spans="1:10" s="8" customFormat="1" ht="19.5" customHeight="1">
      <c r="A10" s="92" t="s">
        <v>126</v>
      </c>
      <c r="B10" s="93"/>
      <c r="C10" s="93"/>
      <c r="D10" s="93"/>
      <c r="E10" s="93"/>
      <c r="F10" s="93"/>
      <c r="G10" s="93"/>
      <c r="H10" s="93"/>
      <c r="I10" s="93"/>
      <c r="J10" s="82"/>
    </row>
    <row r="11" spans="1:10" s="6" customFormat="1" ht="72.75" customHeight="1">
      <c r="A11" s="22"/>
      <c r="B11" s="23"/>
      <c r="C11" s="100"/>
      <c r="D11" s="101"/>
      <c r="E11" s="101"/>
      <c r="F11" s="101"/>
      <c r="G11" s="101"/>
      <c r="H11" s="101"/>
      <c r="I11" s="101"/>
      <c r="J11" s="83"/>
    </row>
    <row r="12" spans="2:11" s="6" customFormat="1" ht="15" customHeight="1">
      <c r="B12" s="11"/>
      <c r="C12" s="3"/>
      <c r="D12" s="103" t="s">
        <v>308</v>
      </c>
      <c r="E12" s="104"/>
      <c r="F12" s="104"/>
      <c r="G12" s="104"/>
      <c r="H12" s="104"/>
      <c r="I12" s="19"/>
      <c r="J12" s="82"/>
      <c r="K12" s="6" t="s">
        <v>486</v>
      </c>
    </row>
    <row r="13" spans="2:11" s="6" customFormat="1" ht="12.75" customHeight="1">
      <c r="B13" s="11"/>
      <c r="C13" s="58"/>
      <c r="D13" s="59"/>
      <c r="E13" s="60"/>
      <c r="F13" s="60"/>
      <c r="G13" s="60"/>
      <c r="H13" s="61"/>
      <c r="I13" s="62" t="s">
        <v>0</v>
      </c>
      <c r="J13" s="82"/>
      <c r="K13" s="6" t="s">
        <v>487</v>
      </c>
    </row>
    <row r="14" spans="1:11" ht="19.5" customHeight="1">
      <c r="A14" s="30" t="s">
        <v>1</v>
      </c>
      <c r="B14" s="31" t="s">
        <v>307</v>
      </c>
      <c r="C14" s="32" t="s">
        <v>156</v>
      </c>
      <c r="D14" s="5" t="s">
        <v>157</v>
      </c>
      <c r="E14" s="33" t="s">
        <v>158</v>
      </c>
      <c r="F14" s="34" t="s">
        <v>159</v>
      </c>
      <c r="G14" s="35" t="s">
        <v>160</v>
      </c>
      <c r="H14" s="27" t="s">
        <v>161</v>
      </c>
      <c r="I14" s="36" t="s">
        <v>155</v>
      </c>
      <c r="J14" s="84" t="s">
        <v>318</v>
      </c>
      <c r="K14" t="s">
        <v>488</v>
      </c>
    </row>
    <row r="15" spans="1:10" s="2" customFormat="1" ht="63.75">
      <c r="A15" s="80"/>
      <c r="B15" s="47" t="s">
        <v>471</v>
      </c>
      <c r="C15" s="48" t="s">
        <v>63</v>
      </c>
      <c r="D15" s="5">
        <f>COUNTIF(D29:H29,"R")+COUNTIF(D42:H44,"R")+SUM(D16,D24,D30,D37)</f>
        <v>0</v>
      </c>
      <c r="E15" s="33">
        <f>COUNTIF(D29:H29,"Y")+COUNTIF(D42:H44,"Y")+SUM(E16,E24,E30,E37)</f>
        <v>0</v>
      </c>
      <c r="F15" s="34">
        <f>COUNTIF(D29:H29,"G")+COUNTIF(D42:H44,"G")+SUM(F16,F24,F30,F37)</f>
        <v>0</v>
      </c>
      <c r="G15" s="35">
        <f>COUNTIF(D29:H29,"U")+COUNTIF(D42:H44,"U")+SUM(G16,G24,G30,G37)</f>
        <v>0</v>
      </c>
      <c r="H15" s="27">
        <f>COUNTIF(D29:H29,"NA")+COUNTIF(D42:H44,"NA")+SUM(H16,H24,H30,H37)</f>
        <v>0</v>
      </c>
      <c r="I15" s="49">
        <v>1</v>
      </c>
      <c r="J15" s="21"/>
    </row>
    <row r="16" spans="1:10" s="15" customFormat="1" ht="63.75" outlineLevel="1">
      <c r="A16" s="80"/>
      <c r="B16" s="47" t="s">
        <v>472</v>
      </c>
      <c r="C16" s="63" t="s">
        <v>388</v>
      </c>
      <c r="D16" s="64">
        <f>COUNTIF(D17:H23,"R")</f>
        <v>0</v>
      </c>
      <c r="E16" s="64">
        <f>COUNTIF(D17:H23,"Y")</f>
        <v>0</v>
      </c>
      <c r="F16" s="64">
        <f>COUNTIF(D17:H23,"G")</f>
        <v>0</v>
      </c>
      <c r="G16" s="64">
        <f>COUNTIF(D17:H23,"U")</f>
        <v>0</v>
      </c>
      <c r="H16" s="64">
        <f>COUNTIF(D17:H23,"NA")</f>
        <v>0</v>
      </c>
      <c r="I16" s="49" t="s">
        <v>163</v>
      </c>
      <c r="J16" s="21"/>
    </row>
    <row r="17" spans="1:10" ht="63.75" outlineLevel="2">
      <c r="A17" s="80"/>
      <c r="B17" s="47" t="s">
        <v>472</v>
      </c>
      <c r="C17" s="65" t="s">
        <v>386</v>
      </c>
      <c r="D17" s="88"/>
      <c r="E17" s="88"/>
      <c r="F17" s="88"/>
      <c r="G17" s="88"/>
      <c r="H17" s="88"/>
      <c r="I17" s="49" t="s">
        <v>162</v>
      </c>
      <c r="J17" s="21"/>
    </row>
    <row r="18" spans="1:10" ht="63.75" outlineLevel="2">
      <c r="A18" s="80"/>
      <c r="B18" s="47" t="s">
        <v>472</v>
      </c>
      <c r="C18" s="65" t="s">
        <v>387</v>
      </c>
      <c r="D18" s="88"/>
      <c r="E18" s="88"/>
      <c r="F18" s="88"/>
      <c r="G18" s="88"/>
      <c r="H18" s="88"/>
      <c r="I18" s="49" t="s">
        <v>164</v>
      </c>
      <c r="J18" s="21"/>
    </row>
    <row r="19" spans="1:10" ht="63.75" outlineLevel="2">
      <c r="A19" s="80"/>
      <c r="B19" s="47" t="s">
        <v>472</v>
      </c>
      <c r="C19" s="65" t="s">
        <v>389</v>
      </c>
      <c r="D19" s="88"/>
      <c r="E19" s="88"/>
      <c r="F19" s="88"/>
      <c r="G19" s="88"/>
      <c r="H19" s="88"/>
      <c r="I19" s="49" t="s">
        <v>165</v>
      </c>
      <c r="J19" s="21"/>
    </row>
    <row r="20" spans="1:10" ht="63.75" outlineLevel="2">
      <c r="A20" s="80"/>
      <c r="B20" s="47" t="s">
        <v>472</v>
      </c>
      <c r="C20" s="65" t="s">
        <v>390</v>
      </c>
      <c r="D20" s="88"/>
      <c r="E20" s="88"/>
      <c r="F20" s="88"/>
      <c r="G20" s="88"/>
      <c r="H20" s="88"/>
      <c r="I20" s="49" t="s">
        <v>166</v>
      </c>
      <c r="J20" s="21"/>
    </row>
    <row r="21" spans="1:10" ht="51" outlineLevel="2">
      <c r="A21" s="80"/>
      <c r="B21" s="47" t="s">
        <v>384</v>
      </c>
      <c r="C21" s="65" t="s">
        <v>391</v>
      </c>
      <c r="D21" s="88"/>
      <c r="E21" s="88"/>
      <c r="F21" s="88"/>
      <c r="G21" s="88"/>
      <c r="H21" s="88"/>
      <c r="I21" s="49" t="s">
        <v>2</v>
      </c>
      <c r="J21" s="21"/>
    </row>
    <row r="22" spans="1:10" ht="51" outlineLevel="2">
      <c r="A22" s="80"/>
      <c r="B22" s="47" t="s">
        <v>476</v>
      </c>
      <c r="C22" s="65" t="s">
        <v>127</v>
      </c>
      <c r="D22" s="88"/>
      <c r="E22" s="88"/>
      <c r="F22" s="88"/>
      <c r="G22" s="88"/>
      <c r="H22" s="88"/>
      <c r="I22" s="49" t="s">
        <v>72</v>
      </c>
      <c r="J22" s="21"/>
    </row>
    <row r="23" spans="1:10" ht="38.25" outlineLevel="2">
      <c r="A23" s="80"/>
      <c r="B23" s="47" t="s">
        <v>476</v>
      </c>
      <c r="C23" s="65" t="s">
        <v>84</v>
      </c>
      <c r="D23" s="88"/>
      <c r="E23" s="88"/>
      <c r="F23" s="88"/>
      <c r="G23" s="88"/>
      <c r="H23" s="88"/>
      <c r="I23" s="49" t="s">
        <v>73</v>
      </c>
      <c r="J23" s="21"/>
    </row>
    <row r="24" spans="1:10" s="15" customFormat="1" ht="51" outlineLevel="1">
      <c r="A24" s="80"/>
      <c r="B24" s="47" t="s">
        <v>473</v>
      </c>
      <c r="C24" s="63" t="s">
        <v>392</v>
      </c>
      <c r="D24" s="64">
        <f>COUNTIF(D25:H28,"R")</f>
        <v>0</v>
      </c>
      <c r="E24" s="64">
        <f>COUNTIF(D25:H28,"Y")</f>
        <v>0</v>
      </c>
      <c r="F24" s="64">
        <f>COUNTIF(D25:H28,"G")</f>
        <v>0</v>
      </c>
      <c r="G24" s="64">
        <f>COUNTIF(D25:H28,"U")</f>
        <v>0</v>
      </c>
      <c r="H24" s="64">
        <f>COUNTIF(D25:H28,"NA")</f>
        <v>0</v>
      </c>
      <c r="I24" s="49" t="s">
        <v>167</v>
      </c>
      <c r="J24" s="21"/>
    </row>
    <row r="25" spans="1:10" ht="38.25" outlineLevel="2">
      <c r="A25" s="80"/>
      <c r="B25" s="47" t="s">
        <v>152</v>
      </c>
      <c r="C25" s="65" t="s">
        <v>3</v>
      </c>
      <c r="D25" s="88"/>
      <c r="E25" s="88"/>
      <c r="F25" s="88"/>
      <c r="G25" s="88"/>
      <c r="H25" s="88"/>
      <c r="I25" s="49" t="s">
        <v>168</v>
      </c>
      <c r="J25" s="21"/>
    </row>
    <row r="26" spans="1:10" ht="51" outlineLevel="2">
      <c r="A26" s="80"/>
      <c r="B26" s="47" t="s">
        <v>474</v>
      </c>
      <c r="C26" s="65" t="s">
        <v>393</v>
      </c>
      <c r="D26" s="88"/>
      <c r="E26" s="88"/>
      <c r="F26" s="88"/>
      <c r="G26" s="88"/>
      <c r="H26" s="88"/>
      <c r="I26" s="49" t="s">
        <v>169</v>
      </c>
      <c r="J26" s="21"/>
    </row>
    <row r="27" spans="1:10" ht="38.25" outlineLevel="2">
      <c r="A27" s="80"/>
      <c r="B27" s="47" t="s">
        <v>476</v>
      </c>
      <c r="C27" s="65" t="s">
        <v>128</v>
      </c>
      <c r="D27" s="88"/>
      <c r="E27" s="88"/>
      <c r="F27" s="88"/>
      <c r="G27" s="88"/>
      <c r="H27" s="88"/>
      <c r="I27" s="49" t="s">
        <v>170</v>
      </c>
      <c r="J27" s="21"/>
    </row>
    <row r="28" spans="1:10" ht="38.25" outlineLevel="2">
      <c r="A28" s="80"/>
      <c r="B28" s="47" t="s">
        <v>476</v>
      </c>
      <c r="C28" s="65" t="s">
        <v>120</v>
      </c>
      <c r="D28" s="88"/>
      <c r="E28" s="88"/>
      <c r="F28" s="88"/>
      <c r="G28" s="88"/>
      <c r="H28" s="88"/>
      <c r="I28" s="49" t="s">
        <v>74</v>
      </c>
      <c r="J28" s="21"/>
    </row>
    <row r="29" spans="1:10" ht="38.25" outlineLevel="1">
      <c r="A29" s="80"/>
      <c r="B29" s="47" t="s">
        <v>152</v>
      </c>
      <c r="C29" s="63" t="s">
        <v>316</v>
      </c>
      <c r="D29" s="88"/>
      <c r="E29" s="88"/>
      <c r="F29" s="88"/>
      <c r="G29" s="88"/>
      <c r="H29" s="88"/>
      <c r="I29" s="49" t="s">
        <v>171</v>
      </c>
      <c r="J29" s="21"/>
    </row>
    <row r="30" spans="1:10" s="15" customFormat="1" ht="51" outlineLevel="1">
      <c r="A30" s="80"/>
      <c r="B30" s="47" t="s">
        <v>89</v>
      </c>
      <c r="C30" s="63" t="s">
        <v>394</v>
      </c>
      <c r="D30" s="64">
        <f>COUNTIF(D31:H36,"R")</f>
        <v>0</v>
      </c>
      <c r="E30" s="64">
        <f>COUNTIF(D31:H36,"Y")</f>
        <v>0</v>
      </c>
      <c r="F30" s="64">
        <f>COUNTIF(D31:H36,"G")</f>
        <v>0</v>
      </c>
      <c r="G30" s="64">
        <f>COUNTIF(D31:H36,"U")</f>
        <v>0</v>
      </c>
      <c r="H30" s="64">
        <f>COUNTIF(D31:H36,"NA")</f>
        <v>0</v>
      </c>
      <c r="I30" s="49" t="s">
        <v>172</v>
      </c>
      <c r="J30" s="21"/>
    </row>
    <row r="31" spans="1:10" ht="51" outlineLevel="2">
      <c r="A31" s="80"/>
      <c r="B31" s="47" t="s">
        <v>70</v>
      </c>
      <c r="C31" s="65" t="s">
        <v>395</v>
      </c>
      <c r="D31" s="88"/>
      <c r="E31" s="88"/>
      <c r="F31" s="88"/>
      <c r="G31" s="88"/>
      <c r="H31" s="88"/>
      <c r="I31" s="49" t="s">
        <v>173</v>
      </c>
      <c r="J31" s="21"/>
    </row>
    <row r="32" spans="1:10" ht="51" outlineLevel="2">
      <c r="A32" s="80"/>
      <c r="B32" s="47" t="s">
        <v>71</v>
      </c>
      <c r="C32" s="66" t="s">
        <v>396</v>
      </c>
      <c r="D32" s="88"/>
      <c r="E32" s="88"/>
      <c r="F32" s="88"/>
      <c r="G32" s="88"/>
      <c r="H32" s="88"/>
      <c r="I32" s="49" t="s">
        <v>174</v>
      </c>
      <c r="J32" s="21"/>
    </row>
    <row r="33" spans="1:10" ht="38.25" outlineLevel="2">
      <c r="A33" s="80"/>
      <c r="B33" s="47" t="s">
        <v>71</v>
      </c>
      <c r="C33" s="66" t="s">
        <v>397</v>
      </c>
      <c r="D33" s="88"/>
      <c r="E33" s="88"/>
      <c r="F33" s="88"/>
      <c r="G33" s="88"/>
      <c r="H33" s="88"/>
      <c r="I33" s="49" t="s">
        <v>175</v>
      </c>
      <c r="J33" s="21"/>
    </row>
    <row r="34" spans="1:10" ht="38.25" customHeight="1" outlineLevel="2">
      <c r="A34" s="80"/>
      <c r="B34" s="47" t="s">
        <v>71</v>
      </c>
      <c r="C34" s="66" t="s">
        <v>398</v>
      </c>
      <c r="D34" s="88"/>
      <c r="E34" s="88"/>
      <c r="F34" s="88"/>
      <c r="G34" s="88"/>
      <c r="H34" s="88"/>
      <c r="I34" s="49" t="s">
        <v>176</v>
      </c>
      <c r="J34" s="21"/>
    </row>
    <row r="35" spans="1:10" ht="38.25" outlineLevel="2">
      <c r="A35" s="80"/>
      <c r="B35" s="47" t="s">
        <v>71</v>
      </c>
      <c r="C35" s="65" t="s">
        <v>317</v>
      </c>
      <c r="D35" s="88"/>
      <c r="E35" s="88"/>
      <c r="F35" s="88"/>
      <c r="G35" s="88"/>
      <c r="H35" s="88"/>
      <c r="I35" s="49" t="s">
        <v>177</v>
      </c>
      <c r="J35" s="21"/>
    </row>
    <row r="36" spans="1:10" ht="51" customHeight="1" outlineLevel="2">
      <c r="A36" s="80"/>
      <c r="B36" s="47" t="s">
        <v>476</v>
      </c>
      <c r="C36" s="66" t="s">
        <v>88</v>
      </c>
      <c r="D36" s="88"/>
      <c r="E36" s="88"/>
      <c r="F36" s="88"/>
      <c r="G36" s="88"/>
      <c r="H36" s="88"/>
      <c r="I36" s="49" t="s">
        <v>75</v>
      </c>
      <c r="J36" s="21"/>
    </row>
    <row r="37" spans="1:10" s="15" customFormat="1" ht="51" outlineLevel="1">
      <c r="A37" s="80"/>
      <c r="B37" s="47" t="s">
        <v>474</v>
      </c>
      <c r="C37" s="63" t="s">
        <v>399</v>
      </c>
      <c r="D37" s="64">
        <f>COUNTIF(D38:H41,"R")</f>
        <v>0</v>
      </c>
      <c r="E37" s="64">
        <f>COUNTIF(D38:H41,"Y")</f>
        <v>0</v>
      </c>
      <c r="F37" s="64">
        <f>COUNTIF(D38:H41,"G")</f>
        <v>0</v>
      </c>
      <c r="G37" s="64">
        <f>COUNTIF(D38:H41,"U")</f>
        <v>0</v>
      </c>
      <c r="H37" s="64">
        <f>COUNTIF(D38:H41,"NA")</f>
        <v>0</v>
      </c>
      <c r="I37" s="49" t="s">
        <v>178</v>
      </c>
      <c r="J37" s="21"/>
    </row>
    <row r="38" spans="1:10" ht="38.25" outlineLevel="2">
      <c r="A38" s="80"/>
      <c r="B38" s="47" t="s">
        <v>152</v>
      </c>
      <c r="C38" s="65" t="s">
        <v>183</v>
      </c>
      <c r="D38" s="88"/>
      <c r="E38" s="88"/>
      <c r="F38" s="88"/>
      <c r="G38" s="88"/>
      <c r="H38" s="88"/>
      <c r="I38" s="49" t="s">
        <v>179</v>
      </c>
      <c r="J38" s="21"/>
    </row>
    <row r="39" spans="1:10" ht="38.25" outlineLevel="2">
      <c r="A39" s="80"/>
      <c r="B39" s="47" t="s">
        <v>152</v>
      </c>
      <c r="C39" s="65" t="s">
        <v>4</v>
      </c>
      <c r="D39" s="88"/>
      <c r="E39" s="88"/>
      <c r="F39" s="88"/>
      <c r="G39" s="88"/>
      <c r="H39" s="88"/>
      <c r="I39" s="49" t="s">
        <v>180</v>
      </c>
      <c r="J39" s="21"/>
    </row>
    <row r="40" spans="1:10" ht="51" outlineLevel="2">
      <c r="A40" s="80"/>
      <c r="B40" s="47" t="s">
        <v>474</v>
      </c>
      <c r="C40" s="65" t="s">
        <v>400</v>
      </c>
      <c r="D40" s="88"/>
      <c r="E40" s="88"/>
      <c r="F40" s="88"/>
      <c r="G40" s="88"/>
      <c r="H40" s="88"/>
      <c r="I40" s="49" t="s">
        <v>181</v>
      </c>
      <c r="J40" s="21"/>
    </row>
    <row r="41" spans="1:10" ht="89.25" customHeight="1" outlineLevel="2">
      <c r="A41" s="80"/>
      <c r="B41" s="47" t="s">
        <v>90</v>
      </c>
      <c r="C41" s="66" t="s">
        <v>144</v>
      </c>
      <c r="D41" s="88"/>
      <c r="E41" s="88"/>
      <c r="F41" s="88"/>
      <c r="G41" s="88"/>
      <c r="H41" s="88"/>
      <c r="I41" s="49" t="s">
        <v>76</v>
      </c>
      <c r="J41" s="21"/>
    </row>
    <row r="42" spans="1:10" ht="51" outlineLevel="1">
      <c r="A42" s="80"/>
      <c r="B42" s="47" t="s">
        <v>474</v>
      </c>
      <c r="C42" s="63" t="s">
        <v>401</v>
      </c>
      <c r="D42" s="88"/>
      <c r="E42" s="88"/>
      <c r="F42" s="88"/>
      <c r="G42" s="88"/>
      <c r="H42" s="88"/>
      <c r="I42" s="49" t="s">
        <v>182</v>
      </c>
      <c r="J42" s="21"/>
    </row>
    <row r="43" spans="1:10" ht="51" outlineLevel="1">
      <c r="A43" s="80"/>
      <c r="B43" s="47" t="s">
        <v>476</v>
      </c>
      <c r="C43" s="63" t="s">
        <v>124</v>
      </c>
      <c r="D43" s="88"/>
      <c r="E43" s="88"/>
      <c r="F43" s="88"/>
      <c r="G43" s="88"/>
      <c r="H43" s="88"/>
      <c r="I43" s="49" t="s">
        <v>77</v>
      </c>
      <c r="J43" s="21"/>
    </row>
    <row r="44" spans="1:10" ht="63.75" outlineLevel="1">
      <c r="A44" s="80"/>
      <c r="B44" s="47" t="s">
        <v>476</v>
      </c>
      <c r="C44" s="63" t="s">
        <v>129</v>
      </c>
      <c r="D44" s="88"/>
      <c r="E44" s="88"/>
      <c r="F44" s="88"/>
      <c r="G44" s="88"/>
      <c r="H44" s="88"/>
      <c r="I44" s="49" t="s">
        <v>78</v>
      </c>
      <c r="J44" s="21"/>
    </row>
    <row r="45" spans="1:10" ht="51">
      <c r="A45" s="80"/>
      <c r="B45" s="47" t="s">
        <v>108</v>
      </c>
      <c r="C45" s="48" t="s">
        <v>410</v>
      </c>
      <c r="D45" s="20">
        <f>SUM(D46,D49,D53,D63,D66,D72)</f>
        <v>0</v>
      </c>
      <c r="E45" s="51">
        <f>SUM(E46,E49,E53,E63,E66,E72)</f>
        <v>0</v>
      </c>
      <c r="F45" s="52">
        <f>SUM(F46,F49,F53,F63,F66,F72)</f>
        <v>0</v>
      </c>
      <c r="G45" s="53">
        <f>SUM(G46,G49,G53,G63,G66,G72)</f>
        <v>0</v>
      </c>
      <c r="H45" s="54">
        <f>SUM(H46,H49,H53,H63,H66,H72)</f>
        <v>0</v>
      </c>
      <c r="I45" s="49">
        <v>2</v>
      </c>
      <c r="J45" s="21"/>
    </row>
    <row r="46" spans="1:10" s="15" customFormat="1" ht="51" outlineLevel="1">
      <c r="A46" s="80"/>
      <c r="B46" s="47" t="s">
        <v>475</v>
      </c>
      <c r="C46" s="63" t="s">
        <v>402</v>
      </c>
      <c r="D46" s="64">
        <f>COUNTIF(D47:H48,"R")</f>
        <v>0</v>
      </c>
      <c r="E46" s="64">
        <f>COUNTIF(D47:H48,"Y")</f>
        <v>0</v>
      </c>
      <c r="F46" s="64">
        <f>COUNTIF(D47:H48,"G")</f>
        <v>0</v>
      </c>
      <c r="G46" s="64">
        <f>COUNTIF(D47:H48,"U")</f>
        <v>0</v>
      </c>
      <c r="H46" s="64">
        <f>COUNTIF(D47:H48,"NA")</f>
        <v>0</v>
      </c>
      <c r="I46" s="49" t="s">
        <v>184</v>
      </c>
      <c r="J46" s="21"/>
    </row>
    <row r="47" spans="1:10" ht="38.25" outlineLevel="2">
      <c r="A47" s="80"/>
      <c r="B47" s="47" t="s">
        <v>476</v>
      </c>
      <c r="C47" s="65" t="s">
        <v>5</v>
      </c>
      <c r="D47" s="88"/>
      <c r="E47" s="88"/>
      <c r="F47" s="88"/>
      <c r="G47" s="88"/>
      <c r="H47" s="88"/>
      <c r="I47" s="49" t="s">
        <v>185</v>
      </c>
      <c r="J47" s="21"/>
    </row>
    <row r="48" spans="1:10" ht="51" outlineLevel="2">
      <c r="A48" s="80"/>
      <c r="B48" s="47" t="s">
        <v>475</v>
      </c>
      <c r="C48" s="65" t="s">
        <v>119</v>
      </c>
      <c r="D48" s="88"/>
      <c r="E48" s="88"/>
      <c r="F48" s="88"/>
      <c r="G48" s="88"/>
      <c r="H48" s="88"/>
      <c r="I48" s="49" t="s">
        <v>186</v>
      </c>
      <c r="J48" s="21"/>
    </row>
    <row r="49" spans="1:10" s="15" customFormat="1" ht="51" outlineLevel="1">
      <c r="A49" s="80"/>
      <c r="B49" s="47" t="s">
        <v>121</v>
      </c>
      <c r="C49" s="63" t="s">
        <v>404</v>
      </c>
      <c r="D49" s="64">
        <f>COUNTIF(D50:H52,"R")</f>
        <v>0</v>
      </c>
      <c r="E49" s="64">
        <f>COUNTIF(D50:H52,"Y")</f>
        <v>0</v>
      </c>
      <c r="F49" s="64">
        <f>COUNTIF(D50:H52,"G")</f>
        <v>0</v>
      </c>
      <c r="G49" s="64">
        <f>COUNTIF(D50:H52,"U")</f>
        <v>0</v>
      </c>
      <c r="H49" s="64">
        <f>COUNTIF(D50:H52,"NA")</f>
        <v>0</v>
      </c>
      <c r="I49" s="49" t="s">
        <v>187</v>
      </c>
      <c r="J49" s="21"/>
    </row>
    <row r="50" spans="1:10" ht="38.25" outlineLevel="2">
      <c r="A50" s="80"/>
      <c r="B50" s="47" t="s">
        <v>121</v>
      </c>
      <c r="C50" s="66" t="s">
        <v>6</v>
      </c>
      <c r="D50" s="88"/>
      <c r="E50" s="88"/>
      <c r="F50" s="88"/>
      <c r="G50" s="88"/>
      <c r="H50" s="88"/>
      <c r="I50" s="49" t="s">
        <v>188</v>
      </c>
      <c r="J50" s="21"/>
    </row>
    <row r="51" spans="1:10" ht="38.25" outlineLevel="2">
      <c r="A51" s="80"/>
      <c r="B51" s="47" t="s">
        <v>403</v>
      </c>
      <c r="C51" s="66" t="s">
        <v>7</v>
      </c>
      <c r="D51" s="88"/>
      <c r="E51" s="88"/>
      <c r="F51" s="88"/>
      <c r="G51" s="88"/>
      <c r="H51" s="88"/>
      <c r="I51" s="49" t="s">
        <v>189</v>
      </c>
      <c r="J51" s="21"/>
    </row>
    <row r="52" spans="1:10" ht="51" customHeight="1" outlineLevel="2">
      <c r="A52" s="80"/>
      <c r="B52" s="47" t="s">
        <v>121</v>
      </c>
      <c r="C52" s="66" t="s">
        <v>130</v>
      </c>
      <c r="D52" s="88"/>
      <c r="E52" s="88"/>
      <c r="F52" s="88"/>
      <c r="G52" s="88"/>
      <c r="H52" s="88"/>
      <c r="I52" s="49" t="s">
        <v>190</v>
      </c>
      <c r="J52" s="21"/>
    </row>
    <row r="53" spans="1:10" s="15" customFormat="1" ht="51" outlineLevel="1">
      <c r="A53" s="80"/>
      <c r="B53" s="47" t="s">
        <v>477</v>
      </c>
      <c r="C53" s="63" t="s">
        <v>405</v>
      </c>
      <c r="D53" s="64">
        <f>COUNTIF(D54:H62,"R")</f>
        <v>0</v>
      </c>
      <c r="E53" s="64">
        <f>COUNTIF(D54:H62,"Y")</f>
        <v>0</v>
      </c>
      <c r="F53" s="64">
        <f>COUNTIF(D54:H62,"G")</f>
        <v>0</v>
      </c>
      <c r="G53" s="64">
        <f>COUNTIF(D54:H62,"U")</f>
        <v>0</v>
      </c>
      <c r="H53" s="64">
        <f>COUNTIF(D54:H62,"NA")</f>
        <v>0</v>
      </c>
      <c r="I53" s="49" t="s">
        <v>191</v>
      </c>
      <c r="J53" s="21"/>
    </row>
    <row r="54" spans="1:10" ht="38.25" outlineLevel="2">
      <c r="A54" s="80"/>
      <c r="B54" s="47" t="s">
        <v>476</v>
      </c>
      <c r="C54" s="66" t="s">
        <v>8</v>
      </c>
      <c r="D54" s="88"/>
      <c r="E54" s="88"/>
      <c r="F54" s="88"/>
      <c r="G54" s="88"/>
      <c r="H54" s="88"/>
      <c r="I54" s="49" t="s">
        <v>192</v>
      </c>
      <c r="J54" s="21"/>
    </row>
    <row r="55" spans="1:10" ht="38.25" outlineLevel="2">
      <c r="A55" s="80"/>
      <c r="B55" s="47" t="s">
        <v>403</v>
      </c>
      <c r="C55" s="66" t="s">
        <v>311</v>
      </c>
      <c r="D55" s="88"/>
      <c r="E55" s="88"/>
      <c r="F55" s="88"/>
      <c r="G55" s="88"/>
      <c r="H55" s="88"/>
      <c r="I55" s="49" t="s">
        <v>193</v>
      </c>
      <c r="J55" s="21"/>
    </row>
    <row r="56" spans="1:10" ht="38.25" outlineLevel="2">
      <c r="A56" s="80"/>
      <c r="B56" s="47" t="s">
        <v>90</v>
      </c>
      <c r="C56" s="66" t="s">
        <v>406</v>
      </c>
      <c r="D56" s="88"/>
      <c r="E56" s="88"/>
      <c r="F56" s="88"/>
      <c r="G56" s="88"/>
      <c r="H56" s="88"/>
      <c r="I56" s="49" t="s">
        <v>9</v>
      </c>
      <c r="J56" s="21"/>
    </row>
    <row r="57" spans="1:10" ht="38.25" outlineLevel="2">
      <c r="A57" s="80"/>
      <c r="B57" s="47" t="s">
        <v>90</v>
      </c>
      <c r="C57" s="66" t="s">
        <v>131</v>
      </c>
      <c r="D57" s="88"/>
      <c r="E57" s="88"/>
      <c r="F57" s="88"/>
      <c r="G57" s="88"/>
      <c r="H57" s="88"/>
      <c r="I57" s="49" t="s">
        <v>312</v>
      </c>
      <c r="J57" s="21"/>
    </row>
    <row r="58" spans="1:10" ht="51" outlineLevel="2">
      <c r="A58" s="80"/>
      <c r="B58" s="47" t="s">
        <v>90</v>
      </c>
      <c r="C58" s="66" t="s">
        <v>145</v>
      </c>
      <c r="D58" s="88"/>
      <c r="E58" s="88"/>
      <c r="F58" s="88"/>
      <c r="G58" s="88"/>
      <c r="H58" s="88"/>
      <c r="I58" s="49" t="s">
        <v>79</v>
      </c>
      <c r="J58" s="21"/>
    </row>
    <row r="59" spans="1:10" ht="38.25" outlineLevel="3">
      <c r="A59" s="80"/>
      <c r="B59" s="47" t="s">
        <v>90</v>
      </c>
      <c r="C59" s="24" t="s">
        <v>147</v>
      </c>
      <c r="D59" s="88"/>
      <c r="E59" s="88"/>
      <c r="F59" s="88"/>
      <c r="G59" s="88"/>
      <c r="H59" s="88"/>
      <c r="I59" s="49" t="s">
        <v>146</v>
      </c>
      <c r="J59" s="21"/>
    </row>
    <row r="60" spans="1:10" ht="38.25" customHeight="1" outlineLevel="2">
      <c r="A60" s="80"/>
      <c r="B60" s="47" t="s">
        <v>90</v>
      </c>
      <c r="C60" s="66" t="s">
        <v>85</v>
      </c>
      <c r="D60" s="88"/>
      <c r="E60" s="88"/>
      <c r="F60" s="88"/>
      <c r="G60" s="88"/>
      <c r="H60" s="88"/>
      <c r="I60" s="49" t="s">
        <v>80</v>
      </c>
      <c r="J60" s="21"/>
    </row>
    <row r="61" spans="1:10" ht="38.25" outlineLevel="2">
      <c r="A61" s="80"/>
      <c r="B61" s="47" t="s">
        <v>90</v>
      </c>
      <c r="C61" s="66" t="s">
        <v>148</v>
      </c>
      <c r="D61" s="88"/>
      <c r="E61" s="88"/>
      <c r="F61" s="88"/>
      <c r="G61" s="88"/>
      <c r="H61" s="88"/>
      <c r="I61" s="49" t="s">
        <v>81</v>
      </c>
      <c r="J61" s="21"/>
    </row>
    <row r="62" spans="1:10" ht="38.25" outlineLevel="3">
      <c r="A62" s="80"/>
      <c r="B62" s="47" t="s">
        <v>90</v>
      </c>
      <c r="C62" s="24" t="s">
        <v>149</v>
      </c>
      <c r="D62" s="88"/>
      <c r="E62" s="88"/>
      <c r="F62" s="88"/>
      <c r="G62" s="88"/>
      <c r="H62" s="88"/>
      <c r="I62" s="49" t="s">
        <v>150</v>
      </c>
      <c r="J62" s="21"/>
    </row>
    <row r="63" spans="1:10" s="15" customFormat="1" ht="38.25" outlineLevel="1">
      <c r="A63" s="80"/>
      <c r="B63" s="47" t="s">
        <v>476</v>
      </c>
      <c r="C63" s="63" t="s">
        <v>407</v>
      </c>
      <c r="D63" s="64">
        <f>COUNTIF(D64:H65,"R")</f>
        <v>0</v>
      </c>
      <c r="E63" s="64">
        <f>COUNTIF(D64:H65,"Y")</f>
        <v>0</v>
      </c>
      <c r="F63" s="64">
        <f>COUNTIF(D64:H65,"G")</f>
        <v>0</v>
      </c>
      <c r="G63" s="64">
        <f>COUNTIF(D64:H65,"U")</f>
        <v>0</v>
      </c>
      <c r="H63" s="64">
        <f>COUNTIF(D64:H65,"NA")</f>
        <v>0</v>
      </c>
      <c r="I63" s="49" t="s">
        <v>194</v>
      </c>
      <c r="J63" s="21"/>
    </row>
    <row r="64" spans="1:10" ht="38.25" outlineLevel="2">
      <c r="A64" s="80"/>
      <c r="B64" s="47" t="s">
        <v>476</v>
      </c>
      <c r="C64" s="65" t="s">
        <v>230</v>
      </c>
      <c r="D64" s="88"/>
      <c r="E64" s="88"/>
      <c r="F64" s="88"/>
      <c r="G64" s="88"/>
      <c r="H64" s="88"/>
      <c r="I64" s="49" t="s">
        <v>195</v>
      </c>
      <c r="J64" s="21"/>
    </row>
    <row r="65" spans="1:10" ht="38.25" outlineLevel="2">
      <c r="A65" s="80"/>
      <c r="B65" s="47" t="s">
        <v>476</v>
      </c>
      <c r="C65" s="65" t="s">
        <v>229</v>
      </c>
      <c r="D65" s="88"/>
      <c r="E65" s="88"/>
      <c r="F65" s="88"/>
      <c r="G65" s="88"/>
      <c r="H65" s="88"/>
      <c r="I65" s="49" t="s">
        <v>196</v>
      </c>
      <c r="J65" s="21"/>
    </row>
    <row r="66" spans="1:10" s="15" customFormat="1" ht="38.25" outlineLevel="1">
      <c r="A66" s="80"/>
      <c r="B66" s="47" t="s">
        <v>90</v>
      </c>
      <c r="C66" s="63" t="s">
        <v>408</v>
      </c>
      <c r="D66" s="64">
        <f>COUNTIF(D67:H71,"R")</f>
        <v>0</v>
      </c>
      <c r="E66" s="64">
        <f>COUNTIF(D67:H71,"Y")</f>
        <v>0</v>
      </c>
      <c r="F66" s="64">
        <f>COUNTIF(D67:H71,"G")</f>
        <v>0</v>
      </c>
      <c r="G66" s="64">
        <f>COUNTIF(D67:H71,"U")</f>
        <v>0</v>
      </c>
      <c r="H66" s="64">
        <f>COUNTIF(D67:H71,"NA")</f>
        <v>0</v>
      </c>
      <c r="I66" s="49" t="s">
        <v>197</v>
      </c>
      <c r="J66" s="21"/>
    </row>
    <row r="67" spans="1:10" ht="38.25" outlineLevel="2">
      <c r="A67" s="80"/>
      <c r="B67" s="47" t="s">
        <v>476</v>
      </c>
      <c r="C67" s="65" t="s">
        <v>409</v>
      </c>
      <c r="D67" s="88"/>
      <c r="E67" s="88"/>
      <c r="F67" s="88"/>
      <c r="G67" s="88"/>
      <c r="H67" s="88"/>
      <c r="I67" s="49" t="s">
        <v>198</v>
      </c>
      <c r="J67" s="21"/>
    </row>
    <row r="68" spans="1:10" ht="38.25" outlineLevel="2">
      <c r="A68" s="80"/>
      <c r="B68" s="47" t="s">
        <v>476</v>
      </c>
      <c r="C68" s="65" t="s">
        <v>228</v>
      </c>
      <c r="D68" s="88"/>
      <c r="E68" s="88"/>
      <c r="F68" s="88"/>
      <c r="G68" s="88"/>
      <c r="H68" s="88"/>
      <c r="I68" s="49" t="s">
        <v>199</v>
      </c>
      <c r="J68" s="21"/>
    </row>
    <row r="69" spans="1:10" ht="38.25" outlineLevel="2">
      <c r="A69" s="80"/>
      <c r="B69" s="47" t="s">
        <v>476</v>
      </c>
      <c r="C69" s="65" t="s">
        <v>313</v>
      </c>
      <c r="D69" s="88"/>
      <c r="E69" s="88"/>
      <c r="F69" s="88"/>
      <c r="G69" s="88"/>
      <c r="H69" s="88"/>
      <c r="I69" s="49" t="s">
        <v>200</v>
      </c>
      <c r="J69" s="21"/>
    </row>
    <row r="70" spans="1:10" ht="38.25" outlineLevel="2">
      <c r="A70" s="80"/>
      <c r="B70" s="47" t="s">
        <v>90</v>
      </c>
      <c r="C70" s="65" t="s">
        <v>227</v>
      </c>
      <c r="D70" s="88"/>
      <c r="E70" s="88"/>
      <c r="F70" s="88"/>
      <c r="G70" s="88"/>
      <c r="H70" s="88"/>
      <c r="I70" s="49" t="s">
        <v>201</v>
      </c>
      <c r="J70" s="21"/>
    </row>
    <row r="71" spans="1:10" ht="38.25" outlineLevel="2">
      <c r="A71" s="80"/>
      <c r="B71" s="47" t="s">
        <v>476</v>
      </c>
      <c r="C71" s="65" t="s">
        <v>226</v>
      </c>
      <c r="D71" s="88"/>
      <c r="E71" s="88"/>
      <c r="F71" s="88"/>
      <c r="G71" s="88"/>
      <c r="H71" s="88"/>
      <c r="I71" s="49" t="s">
        <v>202</v>
      </c>
      <c r="J71" s="21"/>
    </row>
    <row r="72" spans="1:10" s="15" customFormat="1" ht="38.25" outlineLevel="1">
      <c r="A72" s="80"/>
      <c r="B72" s="47" t="s">
        <v>385</v>
      </c>
      <c r="C72" s="63" t="s">
        <v>122</v>
      </c>
      <c r="D72" s="64">
        <f>COUNTIF(D73:H76,"R")</f>
        <v>0</v>
      </c>
      <c r="E72" s="64">
        <f>COUNTIF(D73:H76,"Y")</f>
        <v>0</v>
      </c>
      <c r="F72" s="64">
        <f>COUNTIF(D73:H76,"G")</f>
        <v>0</v>
      </c>
      <c r="G72" s="64">
        <f>COUNTIF(D73:H76,"U")</f>
        <v>0</v>
      </c>
      <c r="H72" s="64">
        <f>COUNTIF(D73:H76,"NA")</f>
        <v>0</v>
      </c>
      <c r="I72" s="49" t="s">
        <v>203</v>
      </c>
      <c r="J72" s="21"/>
    </row>
    <row r="73" spans="1:10" ht="38.25" outlineLevel="2">
      <c r="A73" s="80"/>
      <c r="B73" s="47" t="s">
        <v>385</v>
      </c>
      <c r="C73" s="65" t="s">
        <v>132</v>
      </c>
      <c r="D73" s="88"/>
      <c r="E73" s="88"/>
      <c r="F73" s="88"/>
      <c r="G73" s="88"/>
      <c r="H73" s="88"/>
      <c r="I73" s="49" t="s">
        <v>204</v>
      </c>
      <c r="J73" s="21"/>
    </row>
    <row r="74" spans="1:10" ht="38.25" outlineLevel="2">
      <c r="A74" s="80"/>
      <c r="B74" s="47" t="s">
        <v>385</v>
      </c>
      <c r="C74" s="65" t="s">
        <v>225</v>
      </c>
      <c r="D74" s="88"/>
      <c r="E74" s="88"/>
      <c r="F74" s="88"/>
      <c r="G74" s="88"/>
      <c r="H74" s="88"/>
      <c r="I74" s="49" t="s">
        <v>205</v>
      </c>
      <c r="J74" s="21"/>
    </row>
    <row r="75" spans="1:10" ht="38.25" outlineLevel="2">
      <c r="A75" s="80"/>
      <c r="B75" s="47" t="s">
        <v>385</v>
      </c>
      <c r="C75" s="65" t="s">
        <v>123</v>
      </c>
      <c r="D75" s="88"/>
      <c r="E75" s="88"/>
      <c r="F75" s="88"/>
      <c r="G75" s="88"/>
      <c r="H75" s="88"/>
      <c r="I75" s="49" t="s">
        <v>206</v>
      </c>
      <c r="J75" s="21"/>
    </row>
    <row r="76" spans="1:10" ht="38.25" outlineLevel="2">
      <c r="A76" s="80"/>
      <c r="B76" s="47" t="s">
        <v>385</v>
      </c>
      <c r="C76" s="65" t="s">
        <v>224</v>
      </c>
      <c r="D76" s="88"/>
      <c r="E76" s="88"/>
      <c r="F76" s="88"/>
      <c r="G76" s="88"/>
      <c r="H76" s="88"/>
      <c r="I76" s="49" t="s">
        <v>207</v>
      </c>
      <c r="J76" s="21"/>
    </row>
    <row r="77" spans="1:10" ht="51">
      <c r="A77" s="80"/>
      <c r="B77" s="47" t="s">
        <v>95</v>
      </c>
      <c r="C77" s="48" t="s">
        <v>118</v>
      </c>
      <c r="D77" s="20">
        <f>SUM(D78,D81,D86)</f>
        <v>0</v>
      </c>
      <c r="E77" s="51">
        <f>SUM(E78,E81,E86)</f>
        <v>0</v>
      </c>
      <c r="F77" s="52">
        <f>SUM(F78,F81,F86)</f>
        <v>0</v>
      </c>
      <c r="G77" s="53">
        <f>SUM(G78,G81,G86)</f>
        <v>0</v>
      </c>
      <c r="H77" s="54">
        <f>SUM(H78,H81,H86)</f>
        <v>0</v>
      </c>
      <c r="I77" s="49">
        <v>3</v>
      </c>
      <c r="J77" s="21"/>
    </row>
    <row r="78" spans="1:10" s="15" customFormat="1" ht="38.25" outlineLevel="1">
      <c r="A78" s="80"/>
      <c r="B78" s="47" t="s">
        <v>411</v>
      </c>
      <c r="C78" s="63" t="s">
        <v>117</v>
      </c>
      <c r="D78" s="64">
        <f>COUNTIF(D79:H80,"R")</f>
        <v>0</v>
      </c>
      <c r="E78" s="64">
        <f>COUNTIF(D79:H80,"Y")</f>
        <v>0</v>
      </c>
      <c r="F78" s="64">
        <f>COUNTIF(D79:H80,"G")</f>
        <v>0</v>
      </c>
      <c r="G78" s="64">
        <f>COUNTIF(D79:H80,"U")</f>
        <v>0</v>
      </c>
      <c r="H78" s="64">
        <f>COUNTIF(D79:H80,"NA")</f>
        <v>0</v>
      </c>
      <c r="I78" s="49" t="s">
        <v>208</v>
      </c>
      <c r="J78" s="21"/>
    </row>
    <row r="79" spans="1:10" ht="38.25" outlineLevel="2">
      <c r="A79" s="80"/>
      <c r="B79" s="47" t="s">
        <v>385</v>
      </c>
      <c r="C79" s="65" t="s">
        <v>223</v>
      </c>
      <c r="D79" s="88"/>
      <c r="E79" s="88"/>
      <c r="F79" s="88"/>
      <c r="G79" s="88"/>
      <c r="H79" s="88"/>
      <c r="I79" s="49" t="s">
        <v>209</v>
      </c>
      <c r="J79" s="21"/>
    </row>
    <row r="80" spans="1:10" ht="38.25" outlineLevel="2">
      <c r="A80" s="80"/>
      <c r="B80" s="47" t="s">
        <v>411</v>
      </c>
      <c r="C80" s="65" t="s">
        <v>222</v>
      </c>
      <c r="D80" s="88"/>
      <c r="E80" s="88"/>
      <c r="F80" s="88"/>
      <c r="G80" s="88"/>
      <c r="H80" s="88"/>
      <c r="I80" s="49" t="s">
        <v>210</v>
      </c>
      <c r="J80" s="21"/>
    </row>
    <row r="81" spans="1:10" s="15" customFormat="1" ht="38.25" outlineLevel="1">
      <c r="A81" s="80"/>
      <c r="B81" s="47" t="s">
        <v>476</v>
      </c>
      <c r="C81" s="67" t="s">
        <v>116</v>
      </c>
      <c r="D81" s="64">
        <f>COUNTIF(D82:H85,"R")</f>
        <v>0</v>
      </c>
      <c r="E81" s="64">
        <f>COUNTIF(D82:H85,"Y")</f>
        <v>0</v>
      </c>
      <c r="F81" s="64">
        <f>COUNTIF(D82:H85,"G")</f>
        <v>0</v>
      </c>
      <c r="G81" s="64">
        <f>COUNTIF(D82:H85,"U")</f>
        <v>0</v>
      </c>
      <c r="H81" s="64">
        <f>COUNTIF(D82:H85,"NA")</f>
        <v>0</v>
      </c>
      <c r="I81" s="49" t="s">
        <v>211</v>
      </c>
      <c r="J81" s="21"/>
    </row>
    <row r="82" spans="1:10" ht="38.25" outlineLevel="2">
      <c r="A82" s="80"/>
      <c r="B82" s="47" t="s">
        <v>476</v>
      </c>
      <c r="C82" s="65" t="s">
        <v>115</v>
      </c>
      <c r="D82" s="88"/>
      <c r="E82" s="88"/>
      <c r="F82" s="88"/>
      <c r="G82" s="88"/>
      <c r="H82" s="88"/>
      <c r="I82" s="49" t="s">
        <v>212</v>
      </c>
      <c r="J82" s="21"/>
    </row>
    <row r="83" spans="1:10" ht="38.25" outlineLevel="2">
      <c r="A83" s="80"/>
      <c r="B83" s="47" t="s">
        <v>476</v>
      </c>
      <c r="C83" s="65" t="s">
        <v>221</v>
      </c>
      <c r="D83" s="88"/>
      <c r="E83" s="88"/>
      <c r="F83" s="88"/>
      <c r="G83" s="88"/>
      <c r="H83" s="88"/>
      <c r="I83" s="49" t="s">
        <v>213</v>
      </c>
      <c r="J83" s="21"/>
    </row>
    <row r="84" spans="1:10" ht="38.25" outlineLevel="2">
      <c r="A84" s="80"/>
      <c r="B84" s="47" t="s">
        <v>476</v>
      </c>
      <c r="C84" s="65" t="s">
        <v>114</v>
      </c>
      <c r="D84" s="88"/>
      <c r="E84" s="88"/>
      <c r="F84" s="88"/>
      <c r="G84" s="88"/>
      <c r="H84" s="88"/>
      <c r="I84" s="49" t="s">
        <v>214</v>
      </c>
      <c r="J84" s="21"/>
    </row>
    <row r="85" spans="1:10" ht="38.25" outlineLevel="2">
      <c r="A85" s="80"/>
      <c r="B85" s="47" t="s">
        <v>476</v>
      </c>
      <c r="C85" s="65" t="s">
        <v>113</v>
      </c>
      <c r="D85" s="88"/>
      <c r="E85" s="88"/>
      <c r="F85" s="88"/>
      <c r="G85" s="88"/>
      <c r="H85" s="88"/>
      <c r="I85" s="49" t="s">
        <v>22</v>
      </c>
      <c r="J85" s="21"/>
    </row>
    <row r="86" spans="1:10" s="15" customFormat="1" ht="38.25" outlineLevel="1">
      <c r="A86" s="80"/>
      <c r="B86" s="47" t="s">
        <v>90</v>
      </c>
      <c r="C86" s="63" t="s">
        <v>94</v>
      </c>
      <c r="D86" s="64">
        <f>COUNTIF(D87:H89,"R")</f>
        <v>0</v>
      </c>
      <c r="E86" s="64">
        <f>COUNTIF(D87:H89,"Y")</f>
        <v>0</v>
      </c>
      <c r="F86" s="64">
        <f>COUNTIF(D87:H89,"G")</f>
        <v>0</v>
      </c>
      <c r="G86" s="64">
        <f>COUNTIF(D87:H89,"U")</f>
        <v>0</v>
      </c>
      <c r="H86" s="64">
        <f>COUNTIF(D87:H89,"NA")</f>
        <v>0</v>
      </c>
      <c r="I86" s="49" t="s">
        <v>215</v>
      </c>
      <c r="J86" s="21"/>
    </row>
    <row r="87" spans="1:10" ht="25.5" outlineLevel="2">
      <c r="A87" s="80"/>
      <c r="B87" s="47" t="s">
        <v>385</v>
      </c>
      <c r="C87" s="65" t="s">
        <v>220</v>
      </c>
      <c r="D87" s="88"/>
      <c r="E87" s="88"/>
      <c r="F87" s="88"/>
      <c r="G87" s="88"/>
      <c r="H87" s="88"/>
      <c r="I87" s="49" t="s">
        <v>216</v>
      </c>
      <c r="J87" s="21"/>
    </row>
    <row r="88" spans="1:10" ht="38.25" outlineLevel="2">
      <c r="A88" s="80"/>
      <c r="B88" s="47" t="s">
        <v>385</v>
      </c>
      <c r="C88" s="65" t="s">
        <v>219</v>
      </c>
      <c r="D88" s="88"/>
      <c r="E88" s="88"/>
      <c r="F88" s="88"/>
      <c r="G88" s="88"/>
      <c r="H88" s="88"/>
      <c r="I88" s="49" t="s">
        <v>217</v>
      </c>
      <c r="J88" s="21"/>
    </row>
    <row r="89" spans="1:10" ht="38.25" outlineLevel="2">
      <c r="A89" s="80"/>
      <c r="B89" s="47" t="s">
        <v>90</v>
      </c>
      <c r="C89" s="65" t="s">
        <v>91</v>
      </c>
      <c r="D89" s="88"/>
      <c r="E89" s="88"/>
      <c r="F89" s="88"/>
      <c r="G89" s="88"/>
      <c r="H89" s="88"/>
      <c r="I89" s="49" t="s">
        <v>82</v>
      </c>
      <c r="J89" s="21"/>
    </row>
    <row r="90" spans="1:10" ht="38.25">
      <c r="A90" s="80"/>
      <c r="B90" s="47" t="s">
        <v>109</v>
      </c>
      <c r="C90" s="48" t="s">
        <v>412</v>
      </c>
      <c r="D90" s="20">
        <f>COUNTIF(D91:H92,"R")</f>
        <v>0</v>
      </c>
      <c r="E90" s="51">
        <f>COUNTIF(D91:H92,"Y")</f>
        <v>0</v>
      </c>
      <c r="F90" s="52">
        <f>COUNTIF(D91:H92,"G")</f>
        <v>0</v>
      </c>
      <c r="G90" s="53">
        <f>COUNTIF(D91:H92,"U")</f>
        <v>0</v>
      </c>
      <c r="H90" s="54">
        <f>COUNTIF(D91:H92,"NA")</f>
        <v>0</v>
      </c>
      <c r="I90" s="49">
        <v>4</v>
      </c>
      <c r="J90" s="21"/>
    </row>
    <row r="91" spans="1:10" ht="38.25" outlineLevel="1">
      <c r="A91" s="80"/>
      <c r="B91" s="47" t="s">
        <v>478</v>
      </c>
      <c r="C91" s="63" t="s">
        <v>310</v>
      </c>
      <c r="D91" s="88"/>
      <c r="E91" s="88"/>
      <c r="F91" s="88"/>
      <c r="G91" s="88"/>
      <c r="H91" s="88"/>
      <c r="I91" s="49" t="s">
        <v>218</v>
      </c>
      <c r="J91" s="21"/>
    </row>
    <row r="92" spans="1:10" ht="38.25" outlineLevel="1">
      <c r="A92" s="80"/>
      <c r="B92" s="47" t="s">
        <v>92</v>
      </c>
      <c r="C92" s="67" t="s">
        <v>315</v>
      </c>
      <c r="D92" s="88"/>
      <c r="E92" s="88"/>
      <c r="F92" s="88"/>
      <c r="G92" s="88"/>
      <c r="H92" s="88"/>
      <c r="I92" s="49" t="s">
        <v>314</v>
      </c>
      <c r="J92" s="21"/>
    </row>
    <row r="93" spans="1:10" ht="38.25">
      <c r="A93" s="80"/>
      <c r="B93" s="47" t="s">
        <v>107</v>
      </c>
      <c r="C93" s="48" t="s">
        <v>112</v>
      </c>
      <c r="D93" s="20">
        <f>COUNTIF(D94:H96,"R")</f>
        <v>0</v>
      </c>
      <c r="E93" s="51">
        <f>COUNTIF(D94:H96,"Y")</f>
        <v>0</v>
      </c>
      <c r="F93" s="52">
        <f>COUNTIF(D94:H96,"G")</f>
        <v>0</v>
      </c>
      <c r="G93" s="53">
        <f>COUNTIF(D94:H96,"U")</f>
        <v>0</v>
      </c>
      <c r="H93" s="54">
        <f>COUNTIF(D94:H96,"NA")</f>
        <v>0</v>
      </c>
      <c r="I93" s="49">
        <v>5</v>
      </c>
      <c r="J93" s="21"/>
    </row>
    <row r="94" spans="1:10" ht="38.25" outlineLevel="1">
      <c r="A94" s="80"/>
      <c r="B94" s="47" t="s">
        <v>93</v>
      </c>
      <c r="C94" s="65" t="s">
        <v>231</v>
      </c>
      <c r="D94" s="88"/>
      <c r="E94" s="88"/>
      <c r="F94" s="88"/>
      <c r="G94" s="88"/>
      <c r="H94" s="88"/>
      <c r="I94" s="49" t="s">
        <v>232</v>
      </c>
      <c r="J94" s="21"/>
    </row>
    <row r="95" spans="1:10" ht="51" outlineLevel="1">
      <c r="A95" s="80"/>
      <c r="B95" s="47" t="s">
        <v>93</v>
      </c>
      <c r="C95" s="65" t="s">
        <v>10</v>
      </c>
      <c r="D95" s="88"/>
      <c r="E95" s="88"/>
      <c r="F95" s="88"/>
      <c r="G95" s="88"/>
      <c r="H95" s="88"/>
      <c r="I95" s="49" t="s">
        <v>233</v>
      </c>
      <c r="J95" s="21"/>
    </row>
    <row r="96" spans="1:10" ht="38.25" outlineLevel="1">
      <c r="A96" s="80"/>
      <c r="B96" s="47" t="s">
        <v>93</v>
      </c>
      <c r="C96" s="65" t="s">
        <v>11</v>
      </c>
      <c r="D96" s="88"/>
      <c r="E96" s="88"/>
      <c r="F96" s="88"/>
      <c r="G96" s="88"/>
      <c r="H96" s="88"/>
      <c r="I96" s="49" t="s">
        <v>234</v>
      </c>
      <c r="J96" s="21"/>
    </row>
    <row r="97" spans="1:10" ht="51">
      <c r="A97" s="80"/>
      <c r="B97" s="47" t="s">
        <v>479</v>
      </c>
      <c r="C97" s="48" t="s">
        <v>417</v>
      </c>
      <c r="D97" s="20">
        <f>COUNTIF(D108:H108,"R")+SUM(D98,D109)</f>
        <v>0</v>
      </c>
      <c r="E97" s="51">
        <f>COUNTIF(D108:H108,"Y")+SUM(E98,E109)</f>
        <v>0</v>
      </c>
      <c r="F97" s="52">
        <f>COUNTIF(D108:H108,"G")+SUM(F98,F109)</f>
        <v>0</v>
      </c>
      <c r="G97" s="53">
        <f>COUNTIF(D108:H108,"U")+SUM(G98,G109)</f>
        <v>0</v>
      </c>
      <c r="H97" s="54">
        <f>COUNTIF(D108:H108,"NA")+SUM(H98,H109)</f>
        <v>0</v>
      </c>
      <c r="I97" s="49">
        <v>6</v>
      </c>
      <c r="J97" s="21"/>
    </row>
    <row r="98" spans="1:10" s="15" customFormat="1" ht="38.25" outlineLevel="1">
      <c r="A98" s="80"/>
      <c r="B98" s="47" t="s">
        <v>413</v>
      </c>
      <c r="C98" s="63" t="s">
        <v>414</v>
      </c>
      <c r="D98" s="64">
        <f>COUNTIF(D99:H107,"R")</f>
        <v>0</v>
      </c>
      <c r="E98" s="64">
        <f>COUNTIF(D99:H107,"Y")</f>
        <v>0</v>
      </c>
      <c r="F98" s="64">
        <f>COUNTIF(D99:H107,"G")</f>
        <v>0</v>
      </c>
      <c r="G98" s="64">
        <f>COUNTIF(D99:H107,"U")</f>
        <v>0</v>
      </c>
      <c r="H98" s="64">
        <f>COUNTIF(D99:H107,"NA")</f>
        <v>0</v>
      </c>
      <c r="I98" s="49" t="s">
        <v>235</v>
      </c>
      <c r="J98" s="21"/>
    </row>
    <row r="99" spans="1:10" ht="38.25" outlineLevel="2">
      <c r="A99" s="80"/>
      <c r="B99" s="47" t="s">
        <v>413</v>
      </c>
      <c r="C99" s="65" t="s">
        <v>13</v>
      </c>
      <c r="D99" s="88"/>
      <c r="E99" s="88"/>
      <c r="F99" s="88"/>
      <c r="G99" s="88"/>
      <c r="H99" s="88"/>
      <c r="I99" s="49" t="s">
        <v>236</v>
      </c>
      <c r="J99" s="21"/>
    </row>
    <row r="100" spans="1:10" ht="38.25" outlineLevel="2">
      <c r="A100" s="80"/>
      <c r="B100" s="47" t="s">
        <v>415</v>
      </c>
      <c r="C100" s="65" t="s">
        <v>237</v>
      </c>
      <c r="D100" s="88"/>
      <c r="E100" s="88"/>
      <c r="F100" s="88"/>
      <c r="G100" s="88"/>
      <c r="H100" s="88"/>
      <c r="I100" s="49" t="s">
        <v>238</v>
      </c>
      <c r="J100" s="21"/>
    </row>
    <row r="101" spans="1:10" ht="25.5" outlineLevel="2">
      <c r="A101" s="80"/>
      <c r="B101" s="47" t="s">
        <v>415</v>
      </c>
      <c r="C101" s="65" t="s">
        <v>239</v>
      </c>
      <c r="D101" s="88"/>
      <c r="E101" s="88"/>
      <c r="F101" s="88"/>
      <c r="G101" s="88"/>
      <c r="H101" s="88"/>
      <c r="I101" s="49" t="s">
        <v>240</v>
      </c>
      <c r="J101" s="21"/>
    </row>
    <row r="102" spans="1:10" ht="38.25" outlineLevel="2">
      <c r="A102" s="80"/>
      <c r="B102" s="47" t="s">
        <v>415</v>
      </c>
      <c r="C102" s="65" t="s">
        <v>241</v>
      </c>
      <c r="D102" s="88"/>
      <c r="E102" s="88"/>
      <c r="F102" s="88"/>
      <c r="G102" s="88"/>
      <c r="H102" s="88"/>
      <c r="I102" s="49" t="s">
        <v>242</v>
      </c>
      <c r="J102" s="21"/>
    </row>
    <row r="103" spans="1:10" ht="38.25" outlineLevel="2">
      <c r="A103" s="80"/>
      <c r="B103" s="47" t="s">
        <v>413</v>
      </c>
      <c r="C103" s="65" t="s">
        <v>416</v>
      </c>
      <c r="D103" s="88"/>
      <c r="E103" s="88"/>
      <c r="F103" s="88"/>
      <c r="G103" s="88"/>
      <c r="H103" s="88"/>
      <c r="I103" s="49" t="s">
        <v>243</v>
      </c>
      <c r="J103" s="21"/>
    </row>
    <row r="104" spans="1:10" ht="37.5" customHeight="1" outlineLevel="2">
      <c r="A104" s="80"/>
      <c r="B104" s="47" t="s">
        <v>415</v>
      </c>
      <c r="C104" s="65" t="s">
        <v>14</v>
      </c>
      <c r="D104" s="88"/>
      <c r="E104" s="88"/>
      <c r="F104" s="88"/>
      <c r="G104" s="88"/>
      <c r="H104" s="88"/>
      <c r="I104" s="49" t="s">
        <v>244</v>
      </c>
      <c r="J104" s="21"/>
    </row>
    <row r="105" spans="1:10" ht="51" outlineLevel="2">
      <c r="A105" s="80"/>
      <c r="B105" s="47" t="s">
        <v>415</v>
      </c>
      <c r="C105" s="65" t="s">
        <v>125</v>
      </c>
      <c r="D105" s="88"/>
      <c r="E105" s="88"/>
      <c r="F105" s="88"/>
      <c r="G105" s="88"/>
      <c r="H105" s="88"/>
      <c r="I105" s="49" t="s">
        <v>245</v>
      </c>
      <c r="J105" s="21"/>
    </row>
    <row r="106" spans="1:10" ht="38.25" outlineLevel="2">
      <c r="A106" s="80"/>
      <c r="B106" s="47" t="s">
        <v>413</v>
      </c>
      <c r="C106" s="66" t="s">
        <v>142</v>
      </c>
      <c r="D106" s="88"/>
      <c r="E106" s="88"/>
      <c r="F106" s="88"/>
      <c r="G106" s="88"/>
      <c r="H106" s="88"/>
      <c r="I106" s="49" t="s">
        <v>246</v>
      </c>
      <c r="J106" s="21"/>
    </row>
    <row r="107" spans="1:10" ht="38.25" outlineLevel="2">
      <c r="A107" s="80"/>
      <c r="B107" s="47" t="s">
        <v>415</v>
      </c>
      <c r="C107" s="66" t="s">
        <v>133</v>
      </c>
      <c r="D107" s="88"/>
      <c r="E107" s="88"/>
      <c r="F107" s="88"/>
      <c r="G107" s="88"/>
      <c r="H107" s="88"/>
      <c r="I107" s="49" t="s">
        <v>247</v>
      </c>
      <c r="J107" s="21"/>
    </row>
    <row r="108" spans="1:10" ht="38.25" outlineLevel="1">
      <c r="A108" s="80"/>
      <c r="B108" s="47" t="s">
        <v>480</v>
      </c>
      <c r="C108" s="63" t="s">
        <v>15</v>
      </c>
      <c r="D108" s="88"/>
      <c r="E108" s="88"/>
      <c r="F108" s="88"/>
      <c r="G108" s="88"/>
      <c r="H108" s="88"/>
      <c r="I108" s="49" t="s">
        <v>248</v>
      </c>
      <c r="J108" s="21"/>
    </row>
    <row r="109" spans="1:10" s="15" customFormat="1" ht="25.5" outlineLevel="1">
      <c r="A109" s="80"/>
      <c r="B109" s="47" t="s">
        <v>480</v>
      </c>
      <c r="C109" s="63" t="s">
        <v>249</v>
      </c>
      <c r="D109" s="64">
        <f>COUNTIF(D110:H113,"R")</f>
        <v>0</v>
      </c>
      <c r="E109" s="64">
        <f>COUNTIF(D110:H113,"Y")</f>
        <v>0</v>
      </c>
      <c r="F109" s="64">
        <f>COUNTIF(D110:H113,"G")</f>
        <v>0</v>
      </c>
      <c r="G109" s="64">
        <f>COUNTIF(D110:H113,"U")</f>
        <v>0</v>
      </c>
      <c r="H109" s="64">
        <f>COUNTIF(D110:H113,"NA")</f>
        <v>0</v>
      </c>
      <c r="I109" s="49" t="s">
        <v>250</v>
      </c>
      <c r="J109" s="21"/>
    </row>
    <row r="110" spans="1:10" ht="38.25" outlineLevel="2">
      <c r="A110" s="80"/>
      <c r="B110" s="47" t="s">
        <v>480</v>
      </c>
      <c r="C110" s="65" t="s">
        <v>255</v>
      </c>
      <c r="D110" s="88"/>
      <c r="E110" s="88"/>
      <c r="F110" s="88"/>
      <c r="G110" s="88"/>
      <c r="H110" s="88"/>
      <c r="I110" s="49" t="s">
        <v>251</v>
      </c>
      <c r="J110" s="21"/>
    </row>
    <row r="111" spans="1:10" ht="25.5" outlineLevel="2">
      <c r="A111" s="80"/>
      <c r="B111" s="47" t="s">
        <v>480</v>
      </c>
      <c r="C111" s="65" t="s">
        <v>23</v>
      </c>
      <c r="D111" s="88"/>
      <c r="E111" s="88"/>
      <c r="F111" s="88"/>
      <c r="G111" s="88"/>
      <c r="H111" s="88"/>
      <c r="I111" s="49" t="s">
        <v>252</v>
      </c>
      <c r="J111" s="21"/>
    </row>
    <row r="112" spans="1:10" ht="38.25" outlineLevel="2">
      <c r="A112" s="80"/>
      <c r="B112" s="47" t="s">
        <v>480</v>
      </c>
      <c r="C112" s="66" t="s">
        <v>256</v>
      </c>
      <c r="D112" s="88"/>
      <c r="E112" s="88"/>
      <c r="F112" s="88"/>
      <c r="G112" s="88"/>
      <c r="H112" s="88"/>
      <c r="I112" s="49" t="s">
        <v>253</v>
      </c>
      <c r="J112" s="21"/>
    </row>
    <row r="113" spans="1:10" ht="25.5" outlineLevel="2">
      <c r="A113" s="80"/>
      <c r="B113" s="47" t="s">
        <v>480</v>
      </c>
      <c r="C113" s="65" t="s">
        <v>16</v>
      </c>
      <c r="D113" s="88"/>
      <c r="E113" s="88"/>
      <c r="F113" s="88"/>
      <c r="G113" s="88"/>
      <c r="H113" s="88"/>
      <c r="I113" s="49" t="s">
        <v>254</v>
      </c>
      <c r="J113" s="21"/>
    </row>
    <row r="114" spans="1:10" ht="51">
      <c r="A114" s="80"/>
      <c r="B114" s="47" t="s">
        <v>96</v>
      </c>
      <c r="C114" s="48" t="s">
        <v>442</v>
      </c>
      <c r="D114" s="20">
        <f>SUM(D115,D125)</f>
        <v>0</v>
      </c>
      <c r="E114" s="51">
        <f>SUM(E115,E125)</f>
        <v>0</v>
      </c>
      <c r="F114" s="52">
        <f>SUM(F115,F125)</f>
        <v>0</v>
      </c>
      <c r="G114" s="53">
        <f>SUM(G115,G125)</f>
        <v>0</v>
      </c>
      <c r="H114" s="54">
        <f>SUM(H115,H125)</f>
        <v>0</v>
      </c>
      <c r="I114" s="49">
        <v>7</v>
      </c>
      <c r="J114" s="21"/>
    </row>
    <row r="115" spans="1:10" s="15" customFormat="1" ht="38.25" outlineLevel="1">
      <c r="A115" s="80"/>
      <c r="B115" s="47" t="s">
        <v>97</v>
      </c>
      <c r="C115" s="67" t="s">
        <v>111</v>
      </c>
      <c r="D115" s="64">
        <f>COUNTIF(D116:H124,"R")</f>
        <v>0</v>
      </c>
      <c r="E115" s="64">
        <f>COUNTIF(D116:H124,"Y")</f>
        <v>0</v>
      </c>
      <c r="F115" s="64">
        <f>COUNTIF(D116:H124,"G")</f>
        <v>0</v>
      </c>
      <c r="G115" s="64">
        <f>COUNTIF(D116:H124,"U")</f>
        <v>0</v>
      </c>
      <c r="H115" s="64">
        <f>COUNTIF(D116:H124,"NA")</f>
        <v>0</v>
      </c>
      <c r="I115" s="49" t="s">
        <v>257</v>
      </c>
      <c r="J115" s="21"/>
    </row>
    <row r="116" spans="1:10" ht="38.25" outlineLevel="2">
      <c r="A116" s="80"/>
      <c r="B116" s="47" t="s">
        <v>98</v>
      </c>
      <c r="C116" s="65" t="s">
        <v>271</v>
      </c>
      <c r="D116" s="88"/>
      <c r="E116" s="88"/>
      <c r="F116" s="88"/>
      <c r="G116" s="88"/>
      <c r="H116" s="88"/>
      <c r="I116" s="49" t="s">
        <v>258</v>
      </c>
      <c r="J116" s="21"/>
    </row>
    <row r="117" spans="1:10" ht="38.25" outlineLevel="2">
      <c r="A117" s="80"/>
      <c r="B117" s="47" t="s">
        <v>98</v>
      </c>
      <c r="C117" s="65" t="s">
        <v>419</v>
      </c>
      <c r="D117" s="88"/>
      <c r="E117" s="88"/>
      <c r="F117" s="88"/>
      <c r="G117" s="88"/>
      <c r="H117" s="88"/>
      <c r="I117" s="49" t="s">
        <v>259</v>
      </c>
      <c r="J117" s="21"/>
    </row>
    <row r="118" spans="1:10" ht="38.25" outlineLevel="2">
      <c r="A118" s="80"/>
      <c r="B118" s="47" t="s">
        <v>98</v>
      </c>
      <c r="C118" s="65" t="s">
        <v>272</v>
      </c>
      <c r="D118" s="88"/>
      <c r="E118" s="88"/>
      <c r="F118" s="88"/>
      <c r="G118" s="88"/>
      <c r="H118" s="88"/>
      <c r="I118" s="49" t="s">
        <v>260</v>
      </c>
      <c r="J118" s="21"/>
    </row>
    <row r="119" spans="1:10" ht="38.25" outlineLevel="2">
      <c r="A119" s="80"/>
      <c r="B119" s="47" t="s">
        <v>98</v>
      </c>
      <c r="C119" s="65" t="s">
        <v>17</v>
      </c>
      <c r="D119" s="88"/>
      <c r="E119" s="88"/>
      <c r="F119" s="88"/>
      <c r="G119" s="88"/>
      <c r="H119" s="88"/>
      <c r="I119" s="49" t="s">
        <v>261</v>
      </c>
      <c r="J119" s="21"/>
    </row>
    <row r="120" spans="1:10" ht="38.25" outlineLevel="2">
      <c r="A120" s="80"/>
      <c r="B120" s="47" t="s">
        <v>98</v>
      </c>
      <c r="C120" s="65" t="s">
        <v>418</v>
      </c>
      <c r="D120" s="88"/>
      <c r="E120" s="88"/>
      <c r="F120" s="88"/>
      <c r="G120" s="88"/>
      <c r="H120" s="88"/>
      <c r="I120" s="49" t="s">
        <v>262</v>
      </c>
      <c r="J120" s="21"/>
    </row>
    <row r="121" spans="1:10" ht="51" outlineLevel="2">
      <c r="A121" s="80"/>
      <c r="B121" s="47" t="s">
        <v>97</v>
      </c>
      <c r="C121" s="66" t="s">
        <v>18</v>
      </c>
      <c r="D121" s="88"/>
      <c r="E121" s="88"/>
      <c r="F121" s="88"/>
      <c r="G121" s="88"/>
      <c r="H121" s="88"/>
      <c r="I121" s="49" t="s">
        <v>263</v>
      </c>
      <c r="J121" s="21"/>
    </row>
    <row r="122" spans="1:10" ht="38.25" outlineLevel="2">
      <c r="A122" s="80"/>
      <c r="B122" s="47" t="s">
        <v>98</v>
      </c>
      <c r="C122" s="65" t="s">
        <v>19</v>
      </c>
      <c r="D122" s="88"/>
      <c r="E122" s="88"/>
      <c r="F122" s="88"/>
      <c r="G122" s="88"/>
      <c r="H122" s="88"/>
      <c r="I122" s="49" t="s">
        <v>264</v>
      </c>
      <c r="J122" s="21"/>
    </row>
    <row r="123" spans="1:10" ht="38.25" outlineLevel="2">
      <c r="A123" s="80"/>
      <c r="B123" s="47" t="s">
        <v>98</v>
      </c>
      <c r="C123" s="65" t="s">
        <v>273</v>
      </c>
      <c r="D123" s="88"/>
      <c r="E123" s="88"/>
      <c r="F123" s="88"/>
      <c r="G123" s="88"/>
      <c r="H123" s="88"/>
      <c r="I123" s="49" t="s">
        <v>265</v>
      </c>
      <c r="J123" s="21"/>
    </row>
    <row r="124" spans="1:10" ht="38.25" outlineLevel="2">
      <c r="A124" s="80"/>
      <c r="B124" s="47" t="s">
        <v>98</v>
      </c>
      <c r="C124" s="65" t="s">
        <v>99</v>
      </c>
      <c r="D124" s="88"/>
      <c r="E124" s="88"/>
      <c r="F124" s="88"/>
      <c r="G124" s="88"/>
      <c r="H124" s="88"/>
      <c r="I124" s="49" t="s">
        <v>83</v>
      </c>
      <c r="J124" s="21"/>
    </row>
    <row r="125" spans="1:10" s="15" customFormat="1" ht="38.25" outlineLevel="1">
      <c r="A125" s="80"/>
      <c r="B125" s="47" t="s">
        <v>476</v>
      </c>
      <c r="C125" s="63" t="s">
        <v>420</v>
      </c>
      <c r="D125" s="64">
        <f>COUNTIF(D126:H131,"R")</f>
        <v>0</v>
      </c>
      <c r="E125" s="64">
        <f>COUNTIF(D126:H131,"Y")</f>
        <v>0</v>
      </c>
      <c r="F125" s="64">
        <f>COUNTIF(D126:H131,"G")</f>
        <v>0</v>
      </c>
      <c r="G125" s="64">
        <f>COUNTIF(D126:H131,"U")</f>
        <v>0</v>
      </c>
      <c r="H125" s="64">
        <f>COUNTIF(D126:H131,"NA")</f>
        <v>0</v>
      </c>
      <c r="I125" s="49" t="s">
        <v>266</v>
      </c>
      <c r="J125" s="21"/>
    </row>
    <row r="126" spans="1:10" ht="38.25" outlineLevel="2">
      <c r="A126" s="80"/>
      <c r="B126" s="47" t="s">
        <v>476</v>
      </c>
      <c r="C126" s="65" t="s">
        <v>421</v>
      </c>
      <c r="D126" s="88"/>
      <c r="E126" s="88"/>
      <c r="F126" s="88"/>
      <c r="G126" s="88"/>
      <c r="H126" s="88"/>
      <c r="I126" s="49" t="s">
        <v>267</v>
      </c>
      <c r="J126" s="21"/>
    </row>
    <row r="127" spans="1:10" ht="38.25" outlineLevel="2">
      <c r="A127" s="80"/>
      <c r="B127" s="47" t="s">
        <v>476</v>
      </c>
      <c r="C127" s="65" t="s">
        <v>422</v>
      </c>
      <c r="D127" s="88"/>
      <c r="E127" s="88"/>
      <c r="F127" s="88"/>
      <c r="G127" s="88"/>
      <c r="H127" s="88"/>
      <c r="I127" s="49" t="s">
        <v>268</v>
      </c>
      <c r="J127" s="21"/>
    </row>
    <row r="128" spans="1:10" ht="38.25" outlineLevel="2">
      <c r="A128" s="80"/>
      <c r="B128" s="47" t="s">
        <v>476</v>
      </c>
      <c r="C128" s="65" t="s">
        <v>423</v>
      </c>
      <c r="D128" s="88"/>
      <c r="E128" s="88"/>
      <c r="F128" s="88"/>
      <c r="G128" s="88"/>
      <c r="H128" s="88"/>
      <c r="I128" s="49" t="s">
        <v>269</v>
      </c>
      <c r="J128" s="21"/>
    </row>
    <row r="129" spans="1:10" ht="38.25" outlineLevel="2">
      <c r="A129" s="80"/>
      <c r="B129" s="47" t="s">
        <v>476</v>
      </c>
      <c r="C129" s="65" t="s">
        <v>424</v>
      </c>
      <c r="D129" s="88"/>
      <c r="E129" s="88"/>
      <c r="F129" s="88"/>
      <c r="G129" s="88"/>
      <c r="H129" s="88"/>
      <c r="I129" s="49" t="s">
        <v>270</v>
      </c>
      <c r="J129" s="21"/>
    </row>
    <row r="130" spans="1:10" ht="38.25" outlineLevel="2">
      <c r="A130" s="80"/>
      <c r="B130" s="47" t="s">
        <v>476</v>
      </c>
      <c r="C130" s="65" t="s">
        <v>489</v>
      </c>
      <c r="D130" s="88"/>
      <c r="E130" s="88"/>
      <c r="F130" s="88"/>
      <c r="G130" s="88"/>
      <c r="H130" s="88"/>
      <c r="I130" s="49" t="s">
        <v>86</v>
      </c>
      <c r="J130" s="21"/>
    </row>
    <row r="131" spans="1:10" ht="38.25" outlineLevel="2">
      <c r="A131" s="80"/>
      <c r="B131" s="47" t="s">
        <v>476</v>
      </c>
      <c r="C131" s="65" t="s">
        <v>134</v>
      </c>
      <c r="D131" s="88"/>
      <c r="E131" s="88"/>
      <c r="F131" s="88"/>
      <c r="G131" s="88"/>
      <c r="H131" s="88"/>
      <c r="I131" s="49" t="s">
        <v>87</v>
      </c>
      <c r="J131" s="21"/>
    </row>
    <row r="132" spans="1:10" ht="51">
      <c r="A132" s="80"/>
      <c r="B132" s="47" t="s">
        <v>481</v>
      </c>
      <c r="C132" s="48" t="s">
        <v>441</v>
      </c>
      <c r="D132" s="20">
        <f>SUM(D133,D139,D180,D188,D194,D197)</f>
        <v>0</v>
      </c>
      <c r="E132" s="51">
        <f>SUM(E133,E139,E180,E188,E194,E197)</f>
        <v>0</v>
      </c>
      <c r="F132" s="52">
        <f>SUM(F133,F139,F180,F188,F194,F197)</f>
        <v>0</v>
      </c>
      <c r="G132" s="53">
        <f>SUM(G133,G139,G180,G188,G194,G197)</f>
        <v>0</v>
      </c>
      <c r="H132" s="54">
        <f>SUM(H133,H139,H180,H188,H194,H197)</f>
        <v>0</v>
      </c>
      <c r="I132" s="49">
        <v>8</v>
      </c>
      <c r="J132" s="21"/>
    </row>
    <row r="133" spans="1:10" s="15" customFormat="1" ht="38.25" outlineLevel="1">
      <c r="A133" s="80"/>
      <c r="B133" s="47" t="s">
        <v>153</v>
      </c>
      <c r="C133" s="63" t="s">
        <v>426</v>
      </c>
      <c r="D133" s="64">
        <f>COUNTIF(D134:H138,"R")</f>
        <v>0</v>
      </c>
      <c r="E133" s="64">
        <f>COUNTIF(D134:H138,"Y")</f>
        <v>0</v>
      </c>
      <c r="F133" s="64">
        <f>COUNTIF(D134:H138,"G")</f>
        <v>0</v>
      </c>
      <c r="G133" s="64">
        <f>COUNTIF(D134:H138,"U")</f>
        <v>0</v>
      </c>
      <c r="H133" s="64">
        <f>COUNTIF(D134:H138,"NA")</f>
        <v>0</v>
      </c>
      <c r="I133" s="49" t="s">
        <v>274</v>
      </c>
      <c r="J133" s="21"/>
    </row>
    <row r="134" spans="1:10" ht="38.25" outlineLevel="2">
      <c r="A134" s="80"/>
      <c r="B134" s="47" t="s">
        <v>427</v>
      </c>
      <c r="C134" s="65" t="s">
        <v>300</v>
      </c>
      <c r="D134" s="88"/>
      <c r="E134" s="88"/>
      <c r="F134" s="88"/>
      <c r="G134" s="88"/>
      <c r="H134" s="88"/>
      <c r="I134" s="49" t="s">
        <v>275</v>
      </c>
      <c r="J134" s="21"/>
    </row>
    <row r="135" spans="1:10" ht="38.25" outlineLevel="2">
      <c r="A135" s="80"/>
      <c r="B135" s="47" t="s">
        <v>427</v>
      </c>
      <c r="C135" s="65" t="s">
        <v>21</v>
      </c>
      <c r="D135" s="88"/>
      <c r="E135" s="88"/>
      <c r="F135" s="88"/>
      <c r="G135" s="88"/>
      <c r="H135" s="88"/>
      <c r="I135" s="49" t="s">
        <v>276</v>
      </c>
      <c r="J135" s="21"/>
    </row>
    <row r="136" spans="1:10" ht="38.25" outlineLevel="2">
      <c r="A136" s="80"/>
      <c r="B136" s="47" t="s">
        <v>98</v>
      </c>
      <c r="C136" s="65" t="s">
        <v>135</v>
      </c>
      <c r="D136" s="88"/>
      <c r="E136" s="88"/>
      <c r="F136" s="88"/>
      <c r="G136" s="88"/>
      <c r="H136" s="88"/>
      <c r="I136" s="49" t="s">
        <v>277</v>
      </c>
      <c r="J136" s="21"/>
    </row>
    <row r="137" spans="1:10" s="2" customFormat="1" ht="25.5" outlineLevel="2">
      <c r="A137" s="80"/>
      <c r="B137" s="47" t="s">
        <v>427</v>
      </c>
      <c r="C137" s="65" t="s">
        <v>323</v>
      </c>
      <c r="D137" s="88"/>
      <c r="E137" s="88"/>
      <c r="F137" s="88"/>
      <c r="G137" s="88"/>
      <c r="H137" s="88"/>
      <c r="I137" s="49" t="s">
        <v>278</v>
      </c>
      <c r="J137" s="21"/>
    </row>
    <row r="138" spans="1:10" s="2" customFormat="1" ht="38.25" outlineLevel="2">
      <c r="A138" s="80"/>
      <c r="B138" s="47" t="s">
        <v>425</v>
      </c>
      <c r="C138" s="65" t="s">
        <v>324</v>
      </c>
      <c r="D138" s="88"/>
      <c r="E138" s="88"/>
      <c r="F138" s="88"/>
      <c r="G138" s="88"/>
      <c r="H138" s="88"/>
      <c r="I138" s="49" t="s">
        <v>279</v>
      </c>
      <c r="J138" s="21"/>
    </row>
    <row r="139" spans="1:14" s="14" customFormat="1" ht="38.25" outlineLevel="1">
      <c r="A139" s="80"/>
      <c r="B139" s="47" t="s">
        <v>482</v>
      </c>
      <c r="C139" s="63" t="s">
        <v>136</v>
      </c>
      <c r="D139" s="53">
        <f>COUNTIF(D140:H179,"R")</f>
        <v>0</v>
      </c>
      <c r="E139" s="53">
        <f>COUNTIF(D140:H179,"Y")</f>
        <v>0</v>
      </c>
      <c r="F139" s="53">
        <f>COUNTIF(D140:H179,"G")</f>
        <v>0</v>
      </c>
      <c r="G139" s="53">
        <f>COUNTIF(D140:H179,"U")</f>
        <v>0</v>
      </c>
      <c r="H139" s="53">
        <f>COUNTIF(D140:H179,"NA")</f>
        <v>0</v>
      </c>
      <c r="I139" s="49" t="s">
        <v>280</v>
      </c>
      <c r="J139" s="21"/>
      <c r="K139" s="16"/>
      <c r="L139" s="16"/>
      <c r="M139" s="16"/>
      <c r="N139" s="16"/>
    </row>
    <row r="140" spans="1:14" s="14" customFormat="1" ht="38.25" outlineLevel="2">
      <c r="A140" s="80"/>
      <c r="B140" s="47" t="s">
        <v>482</v>
      </c>
      <c r="C140" s="65" t="s">
        <v>428</v>
      </c>
      <c r="D140" s="88"/>
      <c r="E140" s="88"/>
      <c r="F140" s="88"/>
      <c r="G140" s="88"/>
      <c r="H140" s="88"/>
      <c r="I140" s="49" t="s">
        <v>281</v>
      </c>
      <c r="J140" s="21"/>
      <c r="K140" s="16"/>
      <c r="L140" s="16"/>
      <c r="M140" s="16"/>
      <c r="N140" s="16"/>
    </row>
    <row r="141" spans="1:10" s="2" customFormat="1" ht="38.25" customHeight="1" outlineLevel="3">
      <c r="A141" s="80"/>
      <c r="B141" s="47" t="s">
        <v>482</v>
      </c>
      <c r="C141" s="24" t="s">
        <v>333</v>
      </c>
      <c r="D141" s="88"/>
      <c r="E141" s="88"/>
      <c r="F141" s="88"/>
      <c r="G141" s="88"/>
      <c r="H141" s="88"/>
      <c r="I141" s="49" t="s">
        <v>325</v>
      </c>
      <c r="J141" s="21"/>
    </row>
    <row r="142" spans="1:10" s="2" customFormat="1" ht="38.25" customHeight="1" outlineLevel="3">
      <c r="A142" s="80"/>
      <c r="B142" s="47" t="s">
        <v>482</v>
      </c>
      <c r="C142" s="24" t="s">
        <v>334</v>
      </c>
      <c r="D142" s="88"/>
      <c r="E142" s="88"/>
      <c r="F142" s="88"/>
      <c r="G142" s="88"/>
      <c r="H142" s="88"/>
      <c r="I142" s="49" t="s">
        <v>326</v>
      </c>
      <c r="J142" s="21"/>
    </row>
    <row r="143" spans="1:10" s="2" customFormat="1" ht="38.25" customHeight="1" outlineLevel="3">
      <c r="A143" s="80"/>
      <c r="B143" s="47" t="s">
        <v>483</v>
      </c>
      <c r="C143" s="24" t="s">
        <v>429</v>
      </c>
      <c r="D143" s="88"/>
      <c r="E143" s="88"/>
      <c r="F143" s="88"/>
      <c r="G143" s="88"/>
      <c r="H143" s="88"/>
      <c r="I143" s="49" t="s">
        <v>327</v>
      </c>
      <c r="J143" s="21"/>
    </row>
    <row r="144" spans="1:10" s="2" customFormat="1" ht="25.5" outlineLevel="2">
      <c r="A144" s="80"/>
      <c r="B144" s="47" t="s">
        <v>483</v>
      </c>
      <c r="C144" s="65" t="s">
        <v>329</v>
      </c>
      <c r="D144" s="88"/>
      <c r="E144" s="88"/>
      <c r="F144" s="88"/>
      <c r="G144" s="88"/>
      <c r="H144" s="88"/>
      <c r="I144" s="49" t="s">
        <v>282</v>
      </c>
      <c r="J144" s="21"/>
    </row>
    <row r="145" spans="1:10" s="2" customFormat="1" ht="38.25" customHeight="1" outlineLevel="3">
      <c r="A145" s="80"/>
      <c r="B145" s="47" t="s">
        <v>483</v>
      </c>
      <c r="C145" s="24" t="s">
        <v>335</v>
      </c>
      <c r="D145" s="88"/>
      <c r="E145" s="88"/>
      <c r="F145" s="88"/>
      <c r="G145" s="88"/>
      <c r="H145" s="88"/>
      <c r="I145" s="49" t="s">
        <v>330</v>
      </c>
      <c r="J145" s="21"/>
    </row>
    <row r="146" spans="1:10" s="2" customFormat="1" ht="25.5" customHeight="1" outlineLevel="3">
      <c r="A146" s="80"/>
      <c r="B146" s="47" t="s">
        <v>483</v>
      </c>
      <c r="C146" s="24" t="s">
        <v>336</v>
      </c>
      <c r="D146" s="88"/>
      <c r="E146" s="88"/>
      <c r="F146" s="88"/>
      <c r="G146" s="88"/>
      <c r="H146" s="88"/>
      <c r="I146" s="49" t="s">
        <v>331</v>
      </c>
      <c r="J146" s="21"/>
    </row>
    <row r="147" spans="1:10" s="2" customFormat="1" ht="38.25" customHeight="1" outlineLevel="3">
      <c r="A147" s="80"/>
      <c r="B147" s="47" t="s">
        <v>483</v>
      </c>
      <c r="C147" s="24" t="s">
        <v>143</v>
      </c>
      <c r="D147" s="88"/>
      <c r="E147" s="88"/>
      <c r="F147" s="88"/>
      <c r="G147" s="88"/>
      <c r="H147" s="88"/>
      <c r="I147" s="49" t="s">
        <v>332</v>
      </c>
      <c r="J147" s="21"/>
    </row>
    <row r="148" spans="1:10" s="2" customFormat="1" ht="38.25" outlineLevel="2">
      <c r="A148" s="80"/>
      <c r="B148" s="47" t="s">
        <v>482</v>
      </c>
      <c r="C148" s="66" t="s">
        <v>466</v>
      </c>
      <c r="D148" s="88"/>
      <c r="E148" s="88"/>
      <c r="F148" s="88"/>
      <c r="G148" s="88"/>
      <c r="H148" s="88"/>
      <c r="I148" s="49" t="s">
        <v>283</v>
      </c>
      <c r="J148" s="21"/>
    </row>
    <row r="149" spans="1:10" s="2" customFormat="1" ht="38.25" customHeight="1" outlineLevel="3">
      <c r="A149" s="80"/>
      <c r="B149" s="47" t="s">
        <v>482</v>
      </c>
      <c r="C149" s="24" t="s">
        <v>28</v>
      </c>
      <c r="D149" s="88"/>
      <c r="E149" s="88"/>
      <c r="F149" s="88"/>
      <c r="G149" s="88"/>
      <c r="H149" s="88"/>
      <c r="I149" s="49" t="s">
        <v>24</v>
      </c>
      <c r="J149" s="21"/>
    </row>
    <row r="150" spans="1:10" s="2" customFormat="1" ht="38.25" customHeight="1" outlineLevel="3">
      <c r="A150" s="80"/>
      <c r="B150" s="47" t="s">
        <v>482</v>
      </c>
      <c r="C150" s="24" t="s">
        <v>328</v>
      </c>
      <c r="D150" s="88"/>
      <c r="E150" s="88"/>
      <c r="F150" s="88"/>
      <c r="G150" s="88"/>
      <c r="H150" s="88"/>
      <c r="I150" s="49" t="s">
        <v>25</v>
      </c>
      <c r="J150" s="21"/>
    </row>
    <row r="151" spans="1:10" s="2" customFormat="1" ht="38.25" outlineLevel="3">
      <c r="A151" s="80"/>
      <c r="B151" s="47" t="s">
        <v>482</v>
      </c>
      <c r="C151" s="24" t="s">
        <v>443</v>
      </c>
      <c r="D151" s="88"/>
      <c r="E151" s="88"/>
      <c r="F151" s="88"/>
      <c r="G151" s="88"/>
      <c r="H151" s="88"/>
      <c r="I151" s="49" t="s">
        <v>26</v>
      </c>
      <c r="J151" s="21"/>
    </row>
    <row r="152" spans="1:10" s="2" customFormat="1" ht="38.25" outlineLevel="2">
      <c r="A152" s="80"/>
      <c r="B152" s="47" t="s">
        <v>482</v>
      </c>
      <c r="C152" s="66" t="s">
        <v>444</v>
      </c>
      <c r="D152" s="88"/>
      <c r="E152" s="88"/>
      <c r="F152" s="88"/>
      <c r="G152" s="88"/>
      <c r="H152" s="88"/>
      <c r="I152" s="49" t="s">
        <v>27</v>
      </c>
      <c r="J152" s="21"/>
    </row>
    <row r="153" spans="1:10" s="2" customFormat="1" ht="38.25" outlineLevel="3">
      <c r="A153" s="80"/>
      <c r="B153" s="47" t="s">
        <v>482</v>
      </c>
      <c r="C153" s="24" t="s">
        <v>445</v>
      </c>
      <c r="D153" s="88"/>
      <c r="E153" s="88"/>
      <c r="F153" s="88"/>
      <c r="G153" s="88"/>
      <c r="H153" s="88"/>
      <c r="I153" s="49" t="s">
        <v>29</v>
      </c>
      <c r="J153" s="21"/>
    </row>
    <row r="154" spans="1:10" s="2" customFormat="1" ht="38.25" outlineLevel="3">
      <c r="A154" s="80"/>
      <c r="B154" s="47" t="s">
        <v>482</v>
      </c>
      <c r="C154" s="24" t="s">
        <v>446</v>
      </c>
      <c r="D154" s="88"/>
      <c r="E154" s="88"/>
      <c r="F154" s="88"/>
      <c r="G154" s="88"/>
      <c r="H154" s="88"/>
      <c r="I154" s="49" t="s">
        <v>30</v>
      </c>
      <c r="J154" s="21"/>
    </row>
    <row r="155" spans="1:10" s="2" customFormat="1" ht="38.25" outlineLevel="3">
      <c r="A155" s="80"/>
      <c r="B155" s="47" t="s">
        <v>482</v>
      </c>
      <c r="C155" s="24" t="s">
        <v>447</v>
      </c>
      <c r="D155" s="88"/>
      <c r="E155" s="88"/>
      <c r="F155" s="88"/>
      <c r="G155" s="88"/>
      <c r="H155" s="88"/>
      <c r="I155" s="49" t="s">
        <v>31</v>
      </c>
      <c r="J155" s="21"/>
    </row>
    <row r="156" spans="1:10" s="2" customFormat="1" ht="38.25" outlineLevel="2">
      <c r="A156" s="80"/>
      <c r="B156" s="47" t="s">
        <v>482</v>
      </c>
      <c r="C156" s="66" t="s">
        <v>448</v>
      </c>
      <c r="D156" s="88"/>
      <c r="E156" s="88"/>
      <c r="F156" s="88"/>
      <c r="G156" s="88"/>
      <c r="H156" s="88"/>
      <c r="I156" s="49" t="s">
        <v>284</v>
      </c>
      <c r="J156" s="21"/>
    </row>
    <row r="157" spans="1:10" s="2" customFormat="1" ht="38.25" outlineLevel="3">
      <c r="A157" s="80"/>
      <c r="B157" s="47" t="s">
        <v>482</v>
      </c>
      <c r="C157" s="24" t="s">
        <v>449</v>
      </c>
      <c r="D157" s="88"/>
      <c r="E157" s="88"/>
      <c r="F157" s="88"/>
      <c r="G157" s="88"/>
      <c r="H157" s="88"/>
      <c r="I157" s="49" t="s">
        <v>32</v>
      </c>
      <c r="J157" s="21"/>
    </row>
    <row r="158" spans="1:10" s="2" customFormat="1" ht="38.25" outlineLevel="3">
      <c r="A158" s="80"/>
      <c r="B158" s="47" t="s">
        <v>482</v>
      </c>
      <c r="C158" s="24" t="s">
        <v>450</v>
      </c>
      <c r="D158" s="88"/>
      <c r="E158" s="88"/>
      <c r="F158" s="88"/>
      <c r="G158" s="88"/>
      <c r="H158" s="88"/>
      <c r="I158" s="49" t="s">
        <v>33</v>
      </c>
      <c r="J158" s="21"/>
    </row>
    <row r="159" spans="1:10" s="2" customFormat="1" ht="38.25" outlineLevel="3">
      <c r="A159" s="80"/>
      <c r="B159" s="47" t="s">
        <v>482</v>
      </c>
      <c r="C159" s="24" t="s">
        <v>451</v>
      </c>
      <c r="D159" s="88"/>
      <c r="E159" s="88"/>
      <c r="F159" s="88"/>
      <c r="G159" s="88"/>
      <c r="H159" s="88"/>
      <c r="I159" s="49" t="s">
        <v>34</v>
      </c>
      <c r="J159" s="21"/>
    </row>
    <row r="160" spans="1:10" s="2" customFormat="1" ht="38.25" outlineLevel="3">
      <c r="A160" s="80"/>
      <c r="B160" s="47" t="s">
        <v>482</v>
      </c>
      <c r="C160" s="24" t="s">
        <v>137</v>
      </c>
      <c r="D160" s="88"/>
      <c r="E160" s="88"/>
      <c r="F160" s="88"/>
      <c r="G160" s="88"/>
      <c r="H160" s="88"/>
      <c r="I160" s="49" t="s">
        <v>35</v>
      </c>
      <c r="J160" s="21"/>
    </row>
    <row r="161" spans="1:10" s="2" customFormat="1" ht="38.25" outlineLevel="3">
      <c r="A161" s="80"/>
      <c r="B161" s="47" t="s">
        <v>482</v>
      </c>
      <c r="C161" s="24" t="s">
        <v>467</v>
      </c>
      <c r="D161" s="88"/>
      <c r="E161" s="88"/>
      <c r="F161" s="88"/>
      <c r="G161" s="88"/>
      <c r="H161" s="88"/>
      <c r="I161" s="49" t="s">
        <v>38</v>
      </c>
      <c r="J161" s="21"/>
    </row>
    <row r="162" spans="1:10" s="2" customFormat="1" ht="38.25" customHeight="1" outlineLevel="3">
      <c r="A162" s="80"/>
      <c r="B162" s="47" t="s">
        <v>482</v>
      </c>
      <c r="C162" s="24" t="s">
        <v>36</v>
      </c>
      <c r="D162" s="88"/>
      <c r="E162" s="88"/>
      <c r="F162" s="88"/>
      <c r="G162" s="88"/>
      <c r="H162" s="88"/>
      <c r="I162" s="49" t="s">
        <v>37</v>
      </c>
      <c r="J162" s="21"/>
    </row>
    <row r="163" spans="1:10" s="2" customFormat="1" ht="38.25" outlineLevel="2">
      <c r="A163" s="80"/>
      <c r="B163" s="47" t="s">
        <v>482</v>
      </c>
      <c r="C163" s="66" t="s">
        <v>452</v>
      </c>
      <c r="D163" s="88"/>
      <c r="E163" s="88"/>
      <c r="F163" s="88"/>
      <c r="G163" s="88"/>
      <c r="H163" s="88"/>
      <c r="I163" s="49" t="s">
        <v>285</v>
      </c>
      <c r="J163" s="21"/>
    </row>
    <row r="164" spans="1:10" s="2" customFormat="1" ht="38.25" outlineLevel="3">
      <c r="A164" s="80"/>
      <c r="B164" s="47" t="s">
        <v>482</v>
      </c>
      <c r="C164" s="24" t="s">
        <v>453</v>
      </c>
      <c r="D164" s="88"/>
      <c r="E164" s="88"/>
      <c r="F164" s="88"/>
      <c r="G164" s="88"/>
      <c r="H164" s="88"/>
      <c r="I164" s="49" t="s">
        <v>40</v>
      </c>
      <c r="J164" s="21"/>
    </row>
    <row r="165" spans="1:10" s="2" customFormat="1" ht="38.25" outlineLevel="3">
      <c r="A165" s="80"/>
      <c r="B165" s="47" t="s">
        <v>482</v>
      </c>
      <c r="C165" s="24" t="s">
        <v>454</v>
      </c>
      <c r="D165" s="88"/>
      <c r="E165" s="88"/>
      <c r="F165" s="88"/>
      <c r="G165" s="88"/>
      <c r="H165" s="88"/>
      <c r="I165" s="49" t="s">
        <v>39</v>
      </c>
      <c r="J165" s="21"/>
    </row>
    <row r="166" spans="1:10" s="2" customFormat="1" ht="38.25" outlineLevel="3">
      <c r="A166" s="80"/>
      <c r="B166" s="47" t="s">
        <v>482</v>
      </c>
      <c r="C166" s="24" t="s">
        <v>455</v>
      </c>
      <c r="D166" s="88"/>
      <c r="E166" s="88"/>
      <c r="F166" s="88"/>
      <c r="G166" s="88"/>
      <c r="H166" s="88"/>
      <c r="I166" s="49" t="s">
        <v>41</v>
      </c>
      <c r="J166" s="21"/>
    </row>
    <row r="167" spans="1:10" s="2" customFormat="1" ht="38.25" outlineLevel="3">
      <c r="A167" s="80"/>
      <c r="B167" s="47" t="s">
        <v>482</v>
      </c>
      <c r="C167" s="24" t="s">
        <v>456</v>
      </c>
      <c r="D167" s="88"/>
      <c r="E167" s="88"/>
      <c r="F167" s="88"/>
      <c r="G167" s="88"/>
      <c r="H167" s="88"/>
      <c r="I167" s="49" t="s">
        <v>42</v>
      </c>
      <c r="J167" s="21"/>
    </row>
    <row r="168" spans="1:10" s="2" customFormat="1" ht="38.25" outlineLevel="2">
      <c r="A168" s="80"/>
      <c r="B168" s="47" t="s">
        <v>482</v>
      </c>
      <c r="C168" s="66" t="s">
        <v>457</v>
      </c>
      <c r="D168" s="88"/>
      <c r="E168" s="88"/>
      <c r="F168" s="88"/>
      <c r="G168" s="88"/>
      <c r="H168" s="88"/>
      <c r="I168" s="49" t="s">
        <v>286</v>
      </c>
      <c r="J168" s="21"/>
    </row>
    <row r="169" spans="1:10" s="2" customFormat="1" ht="38.25" outlineLevel="3">
      <c r="A169" s="80"/>
      <c r="B169" s="47" t="s">
        <v>482</v>
      </c>
      <c r="C169" s="24" t="s">
        <v>458</v>
      </c>
      <c r="D169" s="88"/>
      <c r="E169" s="88"/>
      <c r="F169" s="88"/>
      <c r="G169" s="88"/>
      <c r="H169" s="88"/>
      <c r="I169" s="49" t="s">
        <v>43</v>
      </c>
      <c r="J169" s="21"/>
    </row>
    <row r="170" spans="1:10" s="2" customFormat="1" ht="38.25" customHeight="1" outlineLevel="3">
      <c r="A170" s="80"/>
      <c r="B170" s="47" t="s">
        <v>482</v>
      </c>
      <c r="C170" s="24" t="s">
        <v>49</v>
      </c>
      <c r="D170" s="88"/>
      <c r="E170" s="88"/>
      <c r="F170" s="88"/>
      <c r="G170" s="88"/>
      <c r="H170" s="88"/>
      <c r="I170" s="49" t="s">
        <v>45</v>
      </c>
      <c r="J170" s="21"/>
    </row>
    <row r="171" spans="1:10" s="2" customFormat="1" ht="38.25" outlineLevel="3">
      <c r="A171" s="80"/>
      <c r="B171" s="47" t="s">
        <v>482</v>
      </c>
      <c r="C171" s="24" t="s">
        <v>459</v>
      </c>
      <c r="D171" s="88"/>
      <c r="E171" s="88"/>
      <c r="F171" s="88"/>
      <c r="G171" s="88"/>
      <c r="H171" s="88"/>
      <c r="I171" s="49" t="s">
        <v>46</v>
      </c>
      <c r="J171" s="21"/>
    </row>
    <row r="172" spans="1:10" s="2" customFormat="1" ht="38.25" customHeight="1" outlineLevel="3">
      <c r="A172" s="80"/>
      <c r="B172" s="47" t="s">
        <v>482</v>
      </c>
      <c r="C172" s="24" t="s">
        <v>44</v>
      </c>
      <c r="D172" s="88"/>
      <c r="E172" s="88"/>
      <c r="F172" s="88"/>
      <c r="G172" s="88"/>
      <c r="H172" s="88"/>
      <c r="I172" s="49" t="s">
        <v>47</v>
      </c>
      <c r="J172" s="21"/>
    </row>
    <row r="173" spans="1:10" s="2" customFormat="1" ht="38.25" outlineLevel="3">
      <c r="A173" s="80"/>
      <c r="B173" s="47" t="s">
        <v>482</v>
      </c>
      <c r="C173" s="24" t="s">
        <v>460</v>
      </c>
      <c r="D173" s="88"/>
      <c r="E173" s="88"/>
      <c r="F173" s="88"/>
      <c r="G173" s="88"/>
      <c r="H173" s="88"/>
      <c r="I173" s="49" t="s">
        <v>48</v>
      </c>
      <c r="J173" s="21"/>
    </row>
    <row r="174" spans="1:10" s="2" customFormat="1" ht="38.25" outlineLevel="2">
      <c r="A174" s="80"/>
      <c r="B174" s="47" t="s">
        <v>482</v>
      </c>
      <c r="C174" s="66" t="s">
        <v>461</v>
      </c>
      <c r="D174" s="88"/>
      <c r="E174" s="88"/>
      <c r="F174" s="88"/>
      <c r="G174" s="88"/>
      <c r="H174" s="88"/>
      <c r="I174" s="49" t="s">
        <v>50</v>
      </c>
      <c r="J174" s="21"/>
    </row>
    <row r="175" spans="1:10" s="2" customFormat="1" ht="38.25" customHeight="1" outlineLevel="3">
      <c r="A175" s="80"/>
      <c r="B175" s="47" t="s">
        <v>482</v>
      </c>
      <c r="C175" s="24" t="s">
        <v>462</v>
      </c>
      <c r="D175" s="88"/>
      <c r="E175" s="88"/>
      <c r="F175" s="88"/>
      <c r="G175" s="88"/>
      <c r="H175" s="88"/>
      <c r="I175" s="49" t="s">
        <v>51</v>
      </c>
      <c r="J175" s="21"/>
    </row>
    <row r="176" spans="1:10" s="2" customFormat="1" ht="38.25" outlineLevel="3">
      <c r="A176" s="80"/>
      <c r="B176" s="47" t="s">
        <v>482</v>
      </c>
      <c r="C176" s="24" t="s">
        <v>52</v>
      </c>
      <c r="D176" s="88"/>
      <c r="E176" s="88"/>
      <c r="F176" s="88"/>
      <c r="G176" s="88"/>
      <c r="H176" s="88"/>
      <c r="I176" s="49" t="s">
        <v>53</v>
      </c>
      <c r="J176" s="21"/>
    </row>
    <row r="177" spans="1:10" s="2" customFormat="1" ht="38.25" outlineLevel="3">
      <c r="A177" s="80"/>
      <c r="B177" s="47" t="s">
        <v>482</v>
      </c>
      <c r="C177" s="24" t="s">
        <v>463</v>
      </c>
      <c r="D177" s="88"/>
      <c r="E177" s="88"/>
      <c r="F177" s="88"/>
      <c r="G177" s="88"/>
      <c r="H177" s="88"/>
      <c r="I177" s="49" t="s">
        <v>54</v>
      </c>
      <c r="J177" s="21"/>
    </row>
    <row r="178" spans="1:10" s="2" customFormat="1" ht="38.25" outlineLevel="3">
      <c r="A178" s="80"/>
      <c r="B178" s="47" t="s">
        <v>482</v>
      </c>
      <c r="C178" s="24" t="s">
        <v>464</v>
      </c>
      <c r="D178" s="88"/>
      <c r="E178" s="88"/>
      <c r="F178" s="88"/>
      <c r="G178" s="88"/>
      <c r="H178" s="88"/>
      <c r="I178" s="49" t="s">
        <v>55</v>
      </c>
      <c r="J178" s="21"/>
    </row>
    <row r="179" spans="1:10" s="2" customFormat="1" ht="38.25" outlineLevel="3">
      <c r="A179" s="80"/>
      <c r="B179" s="47" t="s">
        <v>482</v>
      </c>
      <c r="C179" s="24" t="s">
        <v>465</v>
      </c>
      <c r="D179" s="88"/>
      <c r="E179" s="88"/>
      <c r="F179" s="88"/>
      <c r="G179" s="88"/>
      <c r="H179" s="88"/>
      <c r="I179" s="49" t="s">
        <v>56</v>
      </c>
      <c r="J179" s="21"/>
    </row>
    <row r="180" spans="1:10" s="14" customFormat="1" ht="38.25" outlineLevel="1">
      <c r="A180" s="80"/>
      <c r="B180" s="47" t="s">
        <v>484</v>
      </c>
      <c r="C180" s="63" t="s">
        <v>101</v>
      </c>
      <c r="D180" s="53">
        <f>COUNTIF(D181:H187,"R")</f>
        <v>0</v>
      </c>
      <c r="E180" s="53">
        <f>COUNTIF(D181:H187,"Y")</f>
        <v>0</v>
      </c>
      <c r="F180" s="53">
        <f>COUNTIF(D181:H187,"G")</f>
        <v>0</v>
      </c>
      <c r="G180" s="53">
        <f>COUNTIF(D181:H187,"U")</f>
        <v>0</v>
      </c>
      <c r="H180" s="53">
        <f>COUNTIF(D181:H187,"NA")</f>
        <v>0</v>
      </c>
      <c r="I180" s="49" t="s">
        <v>287</v>
      </c>
      <c r="J180" s="21"/>
    </row>
    <row r="181" spans="1:10" s="2" customFormat="1" ht="38.25" outlineLevel="2">
      <c r="A181" s="80"/>
      <c r="B181" s="47" t="s">
        <v>484</v>
      </c>
      <c r="C181" s="66" t="s">
        <v>110</v>
      </c>
      <c r="D181" s="88"/>
      <c r="E181" s="88"/>
      <c r="F181" s="88"/>
      <c r="G181" s="88"/>
      <c r="H181" s="88"/>
      <c r="I181" s="49" t="s">
        <v>288</v>
      </c>
      <c r="J181" s="21"/>
    </row>
    <row r="182" spans="1:10" s="2" customFormat="1" ht="38.25" outlineLevel="2">
      <c r="A182" s="80"/>
      <c r="B182" s="47" t="s">
        <v>484</v>
      </c>
      <c r="C182" s="66" t="s">
        <v>102</v>
      </c>
      <c r="D182" s="88"/>
      <c r="E182" s="88"/>
      <c r="F182" s="88"/>
      <c r="G182" s="88"/>
      <c r="H182" s="88"/>
      <c r="I182" s="49" t="s">
        <v>289</v>
      </c>
      <c r="J182" s="21"/>
    </row>
    <row r="183" spans="1:10" s="2" customFormat="1" ht="38.25" outlineLevel="2">
      <c r="A183" s="80"/>
      <c r="B183" s="47" t="s">
        <v>484</v>
      </c>
      <c r="C183" s="66" t="s">
        <v>103</v>
      </c>
      <c r="D183" s="88"/>
      <c r="E183" s="88"/>
      <c r="F183" s="88"/>
      <c r="G183" s="88"/>
      <c r="H183" s="88"/>
      <c r="I183" s="49" t="s">
        <v>290</v>
      </c>
      <c r="J183" s="21"/>
    </row>
    <row r="184" spans="1:10" s="2" customFormat="1" ht="38.25" outlineLevel="2">
      <c r="A184" s="80"/>
      <c r="B184" s="47" t="s">
        <v>484</v>
      </c>
      <c r="C184" s="66" t="s">
        <v>337</v>
      </c>
      <c r="D184" s="88"/>
      <c r="E184" s="88"/>
      <c r="F184" s="88"/>
      <c r="G184" s="88"/>
      <c r="H184" s="88"/>
      <c r="I184" s="49" t="s">
        <v>291</v>
      </c>
      <c r="J184" s="21"/>
    </row>
    <row r="185" spans="1:10" s="2" customFormat="1" ht="38.25" outlineLevel="2">
      <c r="A185" s="80"/>
      <c r="B185" s="47" t="s">
        <v>485</v>
      </c>
      <c r="C185" s="65" t="s">
        <v>57</v>
      </c>
      <c r="D185" s="88"/>
      <c r="E185" s="88"/>
      <c r="F185" s="88"/>
      <c r="G185" s="88"/>
      <c r="H185" s="88"/>
      <c r="I185" s="49" t="s">
        <v>58</v>
      </c>
      <c r="J185" s="21"/>
    </row>
    <row r="186" spans="1:10" s="2" customFormat="1" ht="25.5" outlineLevel="2">
      <c r="A186" s="80"/>
      <c r="B186" s="47" t="s">
        <v>485</v>
      </c>
      <c r="C186" s="65" t="s">
        <v>59</v>
      </c>
      <c r="D186" s="88"/>
      <c r="E186" s="88"/>
      <c r="F186" s="88"/>
      <c r="G186" s="88"/>
      <c r="H186" s="88"/>
      <c r="I186" s="49" t="s">
        <v>60</v>
      </c>
      <c r="J186" s="21"/>
    </row>
    <row r="187" spans="1:10" s="2" customFormat="1" ht="38.25" outlineLevel="2">
      <c r="A187" s="80"/>
      <c r="B187" s="47" t="s">
        <v>485</v>
      </c>
      <c r="C187" s="65" t="s">
        <v>61</v>
      </c>
      <c r="D187" s="88"/>
      <c r="E187" s="88"/>
      <c r="F187" s="88"/>
      <c r="G187" s="88"/>
      <c r="H187" s="88"/>
      <c r="I187" s="49" t="s">
        <v>62</v>
      </c>
      <c r="J187" s="21"/>
    </row>
    <row r="188" spans="1:10" s="14" customFormat="1" ht="38.25" outlineLevel="1">
      <c r="A188" s="80"/>
      <c r="B188" s="47" t="s">
        <v>484</v>
      </c>
      <c r="C188" s="63" t="s">
        <v>104</v>
      </c>
      <c r="D188" s="53">
        <f>COUNTIF(D189:H193,"R")</f>
        <v>0</v>
      </c>
      <c r="E188" s="53">
        <f>COUNTIF(D189:H193,"Y")</f>
        <v>0</v>
      </c>
      <c r="F188" s="53">
        <f>COUNTIF(D189:H193,"G")</f>
        <v>0</v>
      </c>
      <c r="G188" s="53">
        <f>COUNTIF(D189:H193,"U")</f>
        <v>0</v>
      </c>
      <c r="H188" s="53">
        <f>COUNTIF(D189:H193,"NA")</f>
        <v>0</v>
      </c>
      <c r="I188" s="49" t="s">
        <v>292</v>
      </c>
      <c r="J188" s="21"/>
    </row>
    <row r="189" spans="1:10" s="14" customFormat="1" ht="38.25" outlineLevel="2">
      <c r="A189" s="80"/>
      <c r="B189" s="47" t="s">
        <v>484</v>
      </c>
      <c r="C189" s="65" t="s">
        <v>105</v>
      </c>
      <c r="D189" s="88"/>
      <c r="E189" s="88"/>
      <c r="F189" s="88"/>
      <c r="G189" s="88"/>
      <c r="H189" s="88"/>
      <c r="I189" s="49" t="s">
        <v>293</v>
      </c>
      <c r="J189" s="21"/>
    </row>
    <row r="190" spans="1:10" s="14" customFormat="1" ht="38.25" outlineLevel="2">
      <c r="A190" s="80"/>
      <c r="B190" s="47" t="s">
        <v>484</v>
      </c>
      <c r="C190" s="65" t="s">
        <v>106</v>
      </c>
      <c r="D190" s="88"/>
      <c r="E190" s="88"/>
      <c r="F190" s="88"/>
      <c r="G190" s="88"/>
      <c r="H190" s="88"/>
      <c r="I190" s="49" t="s">
        <v>294</v>
      </c>
      <c r="J190" s="21"/>
    </row>
    <row r="191" spans="1:10" s="14" customFormat="1" ht="38.25" outlineLevel="2">
      <c r="A191" s="80"/>
      <c r="B191" s="47" t="s">
        <v>484</v>
      </c>
      <c r="C191" s="65" t="s">
        <v>138</v>
      </c>
      <c r="D191" s="88"/>
      <c r="E191" s="88"/>
      <c r="F191" s="88"/>
      <c r="G191" s="88"/>
      <c r="H191" s="88"/>
      <c r="I191" s="49" t="s">
        <v>339</v>
      </c>
      <c r="J191" s="21"/>
    </row>
    <row r="192" spans="1:10" s="14" customFormat="1" ht="38.25" outlineLevel="2">
      <c r="A192" s="80"/>
      <c r="B192" s="47" t="s">
        <v>484</v>
      </c>
      <c r="C192" s="65" t="s">
        <v>338</v>
      </c>
      <c r="D192" s="88"/>
      <c r="E192" s="88"/>
      <c r="F192" s="88"/>
      <c r="G192" s="88"/>
      <c r="H192" s="88"/>
      <c r="I192" s="49" t="s">
        <v>340</v>
      </c>
      <c r="J192" s="21"/>
    </row>
    <row r="193" spans="1:10" s="2" customFormat="1" ht="38.25" outlineLevel="2">
      <c r="A193" s="80"/>
      <c r="B193" s="47" t="s">
        <v>485</v>
      </c>
      <c r="C193" s="65" t="s">
        <v>342</v>
      </c>
      <c r="D193" s="88"/>
      <c r="E193" s="88"/>
      <c r="F193" s="88"/>
      <c r="G193" s="88"/>
      <c r="H193" s="88"/>
      <c r="I193" s="49" t="s">
        <v>341</v>
      </c>
      <c r="J193" s="21"/>
    </row>
    <row r="194" spans="1:10" s="14" customFormat="1" ht="25.5" outlineLevel="1">
      <c r="A194" s="80"/>
      <c r="B194" s="47" t="s">
        <v>485</v>
      </c>
      <c r="C194" s="63" t="s">
        <v>296</v>
      </c>
      <c r="D194" s="53">
        <f>COUNTIF(D195:H196,"R")</f>
        <v>0</v>
      </c>
      <c r="E194" s="53">
        <f>COUNTIF(D195:H196,"Y")</f>
        <v>0</v>
      </c>
      <c r="F194" s="53">
        <f>COUNTIF(D195:H196,"G")</f>
        <v>0</v>
      </c>
      <c r="G194" s="53">
        <f>COUNTIF(D195:H196,"U")</f>
        <v>0</v>
      </c>
      <c r="H194" s="53">
        <f>COUNTIF(D195:H196,"NA")</f>
        <v>0</v>
      </c>
      <c r="I194" s="49" t="s">
        <v>297</v>
      </c>
      <c r="J194" s="21"/>
    </row>
    <row r="195" spans="1:10" ht="38.25" outlineLevel="2">
      <c r="A195" s="80"/>
      <c r="B195" s="47" t="s">
        <v>485</v>
      </c>
      <c r="C195" s="65" t="s">
        <v>295</v>
      </c>
      <c r="D195" s="88"/>
      <c r="E195" s="88"/>
      <c r="F195" s="88"/>
      <c r="G195" s="88"/>
      <c r="H195" s="88"/>
      <c r="I195" s="49" t="s">
        <v>298</v>
      </c>
      <c r="J195" s="21"/>
    </row>
    <row r="196" spans="1:10" ht="38.25" outlineLevel="2">
      <c r="A196" s="80"/>
      <c r="B196" s="47" t="s">
        <v>485</v>
      </c>
      <c r="C196" s="66" t="s">
        <v>319</v>
      </c>
      <c r="D196" s="88"/>
      <c r="E196" s="88"/>
      <c r="F196" s="88"/>
      <c r="G196" s="88"/>
      <c r="H196" s="88"/>
      <c r="I196" s="49" t="s">
        <v>299</v>
      </c>
      <c r="J196" s="21"/>
    </row>
    <row r="197" spans="1:10" s="15" customFormat="1" ht="38.25" outlineLevel="1">
      <c r="A197" s="80"/>
      <c r="B197" s="47" t="s">
        <v>100</v>
      </c>
      <c r="C197" s="63" t="s">
        <v>430</v>
      </c>
      <c r="D197" s="53">
        <f>COUNTIF(D198:H227,"R")</f>
        <v>0</v>
      </c>
      <c r="E197" s="53">
        <f>COUNTIF(D198:H227,"Y")</f>
        <v>0</v>
      </c>
      <c r="F197" s="53">
        <f>COUNTIF(D198:H227,"G")</f>
        <v>0</v>
      </c>
      <c r="G197" s="53">
        <f>COUNTIF(D198:H227,"U")</f>
        <v>0</v>
      </c>
      <c r="H197" s="53">
        <f>COUNTIF(D198:H227,"NA")</f>
        <v>0</v>
      </c>
      <c r="I197" s="49" t="s">
        <v>301</v>
      </c>
      <c r="J197" s="21"/>
    </row>
    <row r="198" spans="1:10" s="15" customFormat="1" ht="38.25" outlineLevel="2">
      <c r="A198" s="80"/>
      <c r="B198" s="47" t="s">
        <v>100</v>
      </c>
      <c r="C198" s="66" t="s">
        <v>468</v>
      </c>
      <c r="D198" s="88"/>
      <c r="E198" s="88"/>
      <c r="F198" s="88"/>
      <c r="G198" s="88"/>
      <c r="H198" s="88"/>
      <c r="I198" s="49" t="s">
        <v>302</v>
      </c>
      <c r="J198" s="21"/>
    </row>
    <row r="199" spans="1:10" s="15" customFormat="1" ht="38.25" outlineLevel="2">
      <c r="A199" s="80"/>
      <c r="B199" s="47" t="s">
        <v>100</v>
      </c>
      <c r="C199" s="66" t="s">
        <v>139</v>
      </c>
      <c r="D199" s="88"/>
      <c r="E199" s="88"/>
      <c r="F199" s="88"/>
      <c r="G199" s="88"/>
      <c r="H199" s="88"/>
      <c r="I199" s="49" t="s">
        <v>303</v>
      </c>
      <c r="J199" s="21"/>
    </row>
    <row r="200" spans="1:10" s="15" customFormat="1" ht="38.25" outlineLevel="2">
      <c r="A200" s="80"/>
      <c r="B200" s="47" t="s">
        <v>100</v>
      </c>
      <c r="C200" s="66" t="s">
        <v>431</v>
      </c>
      <c r="D200" s="88"/>
      <c r="E200" s="88"/>
      <c r="F200" s="88"/>
      <c r="G200" s="88"/>
      <c r="H200" s="88"/>
      <c r="I200" s="49" t="s">
        <v>304</v>
      </c>
      <c r="J200" s="21"/>
    </row>
    <row r="201" spans="1:10" s="15" customFormat="1" ht="38.25" customHeight="1" outlineLevel="3">
      <c r="A201" s="80"/>
      <c r="B201" s="47" t="s">
        <v>100</v>
      </c>
      <c r="C201" s="24" t="s">
        <v>140</v>
      </c>
      <c r="D201" s="88"/>
      <c r="E201" s="88"/>
      <c r="F201" s="88"/>
      <c r="G201" s="88"/>
      <c r="H201" s="88"/>
      <c r="I201" s="49" t="s">
        <v>343</v>
      </c>
      <c r="J201" s="21"/>
    </row>
    <row r="202" spans="1:10" s="15" customFormat="1" ht="38.25" customHeight="1" outlineLevel="3">
      <c r="A202" s="80"/>
      <c r="B202" s="47" t="s">
        <v>100</v>
      </c>
      <c r="C202" s="24" t="s">
        <v>344</v>
      </c>
      <c r="D202" s="88"/>
      <c r="E202" s="88"/>
      <c r="F202" s="88"/>
      <c r="G202" s="88"/>
      <c r="H202" s="88"/>
      <c r="I202" s="49" t="s">
        <v>345</v>
      </c>
      <c r="J202" s="21"/>
    </row>
    <row r="203" spans="1:10" s="15" customFormat="1" ht="38.25" customHeight="1" outlineLevel="3">
      <c r="A203" s="80"/>
      <c r="B203" s="47" t="s">
        <v>100</v>
      </c>
      <c r="C203" s="24" t="s">
        <v>346</v>
      </c>
      <c r="D203" s="88"/>
      <c r="E203" s="88"/>
      <c r="F203" s="88"/>
      <c r="G203" s="88"/>
      <c r="H203" s="88"/>
      <c r="I203" s="49" t="s">
        <v>349</v>
      </c>
      <c r="J203" s="21"/>
    </row>
    <row r="204" spans="1:10" s="15" customFormat="1" ht="38.25" customHeight="1" outlineLevel="3">
      <c r="A204" s="80"/>
      <c r="B204" s="47" t="s">
        <v>100</v>
      </c>
      <c r="C204" s="24" t="s">
        <v>347</v>
      </c>
      <c r="D204" s="88"/>
      <c r="E204" s="88"/>
      <c r="F204" s="88"/>
      <c r="G204" s="88"/>
      <c r="H204" s="88"/>
      <c r="I204" s="49" t="s">
        <v>350</v>
      </c>
      <c r="J204" s="21"/>
    </row>
    <row r="205" spans="1:10" s="15" customFormat="1" ht="38.25" customHeight="1" outlineLevel="3">
      <c r="A205" s="80"/>
      <c r="B205" s="47" t="s">
        <v>100</v>
      </c>
      <c r="C205" s="24" t="s">
        <v>348</v>
      </c>
      <c r="D205" s="88"/>
      <c r="E205" s="88"/>
      <c r="F205" s="88"/>
      <c r="G205" s="88"/>
      <c r="H205" s="88"/>
      <c r="I205" s="49" t="s">
        <v>351</v>
      </c>
      <c r="J205" s="21"/>
    </row>
    <row r="206" spans="1:10" s="15" customFormat="1" ht="38.25" outlineLevel="2">
      <c r="A206" s="80"/>
      <c r="B206" s="47" t="s">
        <v>100</v>
      </c>
      <c r="C206" s="66" t="s">
        <v>432</v>
      </c>
      <c r="D206" s="88"/>
      <c r="E206" s="88"/>
      <c r="F206" s="88"/>
      <c r="G206" s="88"/>
      <c r="H206" s="88"/>
      <c r="I206" s="49" t="s">
        <v>305</v>
      </c>
      <c r="J206" s="21"/>
    </row>
    <row r="207" spans="1:10" s="15" customFormat="1" ht="38.25" outlineLevel="3">
      <c r="A207" s="80"/>
      <c r="B207" s="47" t="s">
        <v>100</v>
      </c>
      <c r="C207" s="24" t="s">
        <v>433</v>
      </c>
      <c r="D207" s="88"/>
      <c r="E207" s="88"/>
      <c r="F207" s="88"/>
      <c r="G207" s="88"/>
      <c r="H207" s="88"/>
      <c r="I207" s="49" t="s">
        <v>352</v>
      </c>
      <c r="J207" s="21"/>
    </row>
    <row r="208" spans="1:10" s="15" customFormat="1" ht="38.25" customHeight="1" outlineLevel="3">
      <c r="A208" s="80"/>
      <c r="B208" s="47" t="s">
        <v>100</v>
      </c>
      <c r="C208" s="24" t="s">
        <v>353</v>
      </c>
      <c r="D208" s="88"/>
      <c r="E208" s="88"/>
      <c r="F208" s="88"/>
      <c r="G208" s="88"/>
      <c r="H208" s="88"/>
      <c r="I208" s="49" t="s">
        <v>354</v>
      </c>
      <c r="J208" s="21"/>
    </row>
    <row r="209" spans="1:10" s="15" customFormat="1" ht="38.25" customHeight="1" outlineLevel="3">
      <c r="A209" s="80"/>
      <c r="B209" s="47" t="s">
        <v>100</v>
      </c>
      <c r="C209" s="24" t="s">
        <v>355</v>
      </c>
      <c r="D209" s="88"/>
      <c r="E209" s="88"/>
      <c r="F209" s="88"/>
      <c r="G209" s="88"/>
      <c r="H209" s="88"/>
      <c r="I209" s="49" t="s">
        <v>356</v>
      </c>
      <c r="J209" s="21"/>
    </row>
    <row r="210" spans="1:10" s="15" customFormat="1" ht="38.25" customHeight="1" outlineLevel="3">
      <c r="A210" s="80"/>
      <c r="B210" s="47" t="s">
        <v>100</v>
      </c>
      <c r="C210" s="24" t="s">
        <v>357</v>
      </c>
      <c r="D210" s="88"/>
      <c r="E210" s="88"/>
      <c r="F210" s="88"/>
      <c r="G210" s="88"/>
      <c r="H210" s="88"/>
      <c r="I210" s="49" t="s">
        <v>358</v>
      </c>
      <c r="J210" s="21"/>
    </row>
    <row r="211" spans="1:10" s="15" customFormat="1" ht="38.25" customHeight="1" outlineLevel="3">
      <c r="A211" s="80"/>
      <c r="B211" s="47" t="s">
        <v>100</v>
      </c>
      <c r="C211" s="24" t="s">
        <v>359</v>
      </c>
      <c r="D211" s="88"/>
      <c r="E211" s="88"/>
      <c r="F211" s="88"/>
      <c r="G211" s="88"/>
      <c r="H211" s="88"/>
      <c r="I211" s="49" t="s">
        <v>360</v>
      </c>
      <c r="J211" s="21"/>
    </row>
    <row r="212" spans="1:10" ht="38.25" outlineLevel="2">
      <c r="A212" s="80"/>
      <c r="B212" s="47" t="s">
        <v>100</v>
      </c>
      <c r="C212" s="66" t="s">
        <v>435</v>
      </c>
      <c r="D212" s="88"/>
      <c r="E212" s="88"/>
      <c r="F212" s="88"/>
      <c r="G212" s="88"/>
      <c r="H212" s="88"/>
      <c r="I212" s="49" t="s">
        <v>306</v>
      </c>
      <c r="J212" s="21"/>
    </row>
    <row r="213" spans="1:10" ht="38.25" outlineLevel="2">
      <c r="A213" s="80"/>
      <c r="B213" s="47" t="s">
        <v>100</v>
      </c>
      <c r="C213" s="66" t="s">
        <v>434</v>
      </c>
      <c r="D213" s="88"/>
      <c r="E213" s="88"/>
      <c r="F213" s="88"/>
      <c r="G213" s="88"/>
      <c r="H213" s="88"/>
      <c r="I213" s="49" t="s">
        <v>361</v>
      </c>
      <c r="J213" s="21"/>
    </row>
    <row r="214" spans="1:10" ht="38.25" outlineLevel="2">
      <c r="A214" s="80"/>
      <c r="B214" s="47" t="s">
        <v>100</v>
      </c>
      <c r="C214" s="66" t="s">
        <v>362</v>
      </c>
      <c r="D214" s="88"/>
      <c r="E214" s="88"/>
      <c r="F214" s="88"/>
      <c r="G214" s="88"/>
      <c r="H214" s="88"/>
      <c r="I214" s="49" t="s">
        <v>364</v>
      </c>
      <c r="J214" s="21"/>
    </row>
    <row r="215" spans="1:10" ht="38.25" outlineLevel="2">
      <c r="A215" s="80"/>
      <c r="B215" s="47" t="s">
        <v>100</v>
      </c>
      <c r="C215" s="66" t="s">
        <v>363</v>
      </c>
      <c r="D215" s="88"/>
      <c r="E215" s="88"/>
      <c r="F215" s="88"/>
      <c r="G215" s="88"/>
      <c r="H215" s="88"/>
      <c r="I215" s="49" t="s">
        <v>365</v>
      </c>
      <c r="J215" s="21"/>
    </row>
    <row r="216" spans="1:10" ht="38.25" outlineLevel="2">
      <c r="A216" s="80"/>
      <c r="B216" s="47" t="s">
        <v>100</v>
      </c>
      <c r="C216" s="66" t="s">
        <v>436</v>
      </c>
      <c r="D216" s="88"/>
      <c r="E216" s="88"/>
      <c r="F216" s="88"/>
      <c r="G216" s="88"/>
      <c r="H216" s="88"/>
      <c r="I216" s="49" t="s">
        <v>366</v>
      </c>
      <c r="J216" s="21"/>
    </row>
    <row r="217" spans="1:10" ht="38.25" outlineLevel="2">
      <c r="A217" s="80"/>
      <c r="B217" s="47" t="s">
        <v>100</v>
      </c>
      <c r="C217" s="66" t="s">
        <v>370</v>
      </c>
      <c r="D217" s="88"/>
      <c r="E217" s="88"/>
      <c r="F217" s="88"/>
      <c r="G217" s="88"/>
      <c r="H217" s="88"/>
      <c r="I217" s="49" t="s">
        <v>367</v>
      </c>
      <c r="J217" s="21"/>
    </row>
    <row r="218" spans="1:10" ht="38.25" outlineLevel="2">
      <c r="A218" s="80"/>
      <c r="B218" s="47" t="s">
        <v>100</v>
      </c>
      <c r="C218" s="66" t="s">
        <v>371</v>
      </c>
      <c r="D218" s="88"/>
      <c r="E218" s="88"/>
      <c r="F218" s="88"/>
      <c r="G218" s="88"/>
      <c r="H218" s="88"/>
      <c r="I218" s="49" t="s">
        <v>368</v>
      </c>
      <c r="J218" s="21"/>
    </row>
    <row r="219" spans="1:10" ht="38.25" outlineLevel="2">
      <c r="A219" s="80"/>
      <c r="B219" s="47" t="s">
        <v>100</v>
      </c>
      <c r="C219" s="66" t="s">
        <v>437</v>
      </c>
      <c r="D219" s="88"/>
      <c r="E219" s="88"/>
      <c r="F219" s="88"/>
      <c r="G219" s="88"/>
      <c r="H219" s="88"/>
      <c r="I219" s="49" t="s">
        <v>369</v>
      </c>
      <c r="J219" s="21"/>
    </row>
    <row r="220" spans="1:10" ht="38.25" outlineLevel="2">
      <c r="A220" s="80"/>
      <c r="B220" s="47" t="s">
        <v>100</v>
      </c>
      <c r="C220" s="66" t="s">
        <v>438</v>
      </c>
      <c r="D220" s="88"/>
      <c r="E220" s="88"/>
      <c r="F220" s="88"/>
      <c r="G220" s="88"/>
      <c r="H220" s="88"/>
      <c r="I220" s="49" t="s">
        <v>372</v>
      </c>
      <c r="J220" s="21"/>
    </row>
    <row r="221" spans="1:10" ht="38.25" outlineLevel="2">
      <c r="A221" s="80"/>
      <c r="B221" s="47" t="s">
        <v>100</v>
      </c>
      <c r="C221" s="66" t="s">
        <v>439</v>
      </c>
      <c r="D221" s="88"/>
      <c r="E221" s="88"/>
      <c r="F221" s="88"/>
      <c r="G221" s="88"/>
      <c r="H221" s="88"/>
      <c r="I221" s="49" t="s">
        <v>373</v>
      </c>
      <c r="J221" s="21"/>
    </row>
    <row r="222" spans="1:10" ht="38.25" outlineLevel="2">
      <c r="A222" s="80"/>
      <c r="B222" s="47" t="s">
        <v>100</v>
      </c>
      <c r="C222" s="66" t="s">
        <v>375</v>
      </c>
      <c r="D222" s="88"/>
      <c r="E222" s="88"/>
      <c r="F222" s="88"/>
      <c r="G222" s="88"/>
      <c r="H222" s="88"/>
      <c r="I222" s="49" t="s">
        <v>374</v>
      </c>
      <c r="J222" s="21"/>
    </row>
    <row r="223" spans="1:10" ht="51" outlineLevel="2">
      <c r="A223" s="80"/>
      <c r="B223" s="47" t="s">
        <v>100</v>
      </c>
      <c r="C223" s="66" t="s">
        <v>378</v>
      </c>
      <c r="D223" s="88"/>
      <c r="E223" s="88"/>
      <c r="F223" s="88"/>
      <c r="G223" s="88"/>
      <c r="H223" s="88"/>
      <c r="I223" s="49" t="s">
        <v>376</v>
      </c>
      <c r="J223" s="21"/>
    </row>
    <row r="224" spans="1:10" ht="38.25" outlineLevel="2">
      <c r="A224" s="80"/>
      <c r="B224" s="47" t="s">
        <v>100</v>
      </c>
      <c r="C224" s="66" t="s">
        <v>379</v>
      </c>
      <c r="D224" s="88"/>
      <c r="E224" s="88"/>
      <c r="F224" s="88"/>
      <c r="G224" s="88"/>
      <c r="H224" s="88"/>
      <c r="I224" s="49" t="s">
        <v>377</v>
      </c>
      <c r="J224" s="21"/>
    </row>
    <row r="225" spans="1:10" ht="38.25" outlineLevel="3">
      <c r="A225" s="80"/>
      <c r="B225" s="47" t="s">
        <v>100</v>
      </c>
      <c r="C225" s="24" t="s">
        <v>380</v>
      </c>
      <c r="D225" s="88"/>
      <c r="E225" s="88"/>
      <c r="F225" s="88"/>
      <c r="G225" s="88"/>
      <c r="H225" s="88"/>
      <c r="I225" s="49" t="s">
        <v>381</v>
      </c>
      <c r="J225" s="21"/>
    </row>
    <row r="226" spans="1:10" ht="38.25" outlineLevel="3">
      <c r="A226" s="80"/>
      <c r="B226" s="47" t="s">
        <v>100</v>
      </c>
      <c r="C226" s="24" t="s">
        <v>141</v>
      </c>
      <c r="D226" s="88"/>
      <c r="E226" s="88"/>
      <c r="F226" s="88"/>
      <c r="G226" s="88"/>
      <c r="H226" s="88"/>
      <c r="I226" s="49" t="s">
        <v>382</v>
      </c>
      <c r="J226" s="21"/>
    </row>
    <row r="227" spans="1:10" ht="38.25" outlineLevel="3">
      <c r="A227" s="80"/>
      <c r="B227" s="47" t="s">
        <v>100</v>
      </c>
      <c r="C227" s="24" t="s">
        <v>440</v>
      </c>
      <c r="D227" s="88"/>
      <c r="E227" s="88"/>
      <c r="F227" s="88"/>
      <c r="G227" s="88"/>
      <c r="H227" s="88"/>
      <c r="I227" s="49" t="s">
        <v>383</v>
      </c>
      <c r="J227" s="21"/>
    </row>
    <row r="228" spans="2:10" ht="12.75">
      <c r="B228" s="12"/>
      <c r="D228" s="3"/>
      <c r="E228" s="4"/>
      <c r="F228" s="3"/>
      <c r="G228" s="3"/>
      <c r="H228" s="3"/>
      <c r="I228" s="17"/>
      <c r="J228" s="85"/>
    </row>
    <row r="229" spans="2:10" ht="12.75">
      <c r="B229" s="12"/>
      <c r="D229" s="3"/>
      <c r="E229" s="4"/>
      <c r="F229" s="3"/>
      <c r="G229" s="3"/>
      <c r="H229" s="3"/>
      <c r="I229" s="17"/>
      <c r="J229" s="85"/>
    </row>
    <row r="230" spans="2:10" ht="12.75">
      <c r="B230" s="12"/>
      <c r="D230" s="3"/>
      <c r="E230" s="4"/>
      <c r="F230" s="3"/>
      <c r="G230" s="3"/>
      <c r="H230" s="3"/>
      <c r="I230" s="17"/>
      <c r="J230" s="85"/>
    </row>
    <row r="231" spans="2:10" ht="12.75">
      <c r="B231" s="12"/>
      <c r="D231" s="3"/>
      <c r="E231" s="4"/>
      <c r="F231" s="3"/>
      <c r="G231" s="3"/>
      <c r="H231" s="3"/>
      <c r="I231" s="17"/>
      <c r="J231" s="85"/>
    </row>
    <row r="232" spans="2:10" ht="12.75">
      <c r="B232" s="12"/>
      <c r="D232" s="3"/>
      <c r="E232" s="4"/>
      <c r="F232" s="3"/>
      <c r="G232" s="3"/>
      <c r="H232" s="3"/>
      <c r="I232" s="17"/>
      <c r="J232" s="85"/>
    </row>
  </sheetData>
  <sheetProtection password="CDFA" sheet="1" objects="1" scenarios="1" selectLockedCells="1"/>
  <autoFilter ref="A14:B227"/>
  <mergeCells count="192">
    <mergeCell ref="A1:I1"/>
    <mergeCell ref="D226:H226"/>
    <mergeCell ref="D211:H211"/>
    <mergeCell ref="D213:H213"/>
    <mergeCell ref="D214:H214"/>
    <mergeCell ref="D215:H215"/>
    <mergeCell ref="D209:H209"/>
    <mergeCell ref="D210:H210"/>
    <mergeCell ref="D224:H224"/>
    <mergeCell ref="D225:H225"/>
    <mergeCell ref="D203:H203"/>
    <mergeCell ref="D204:H204"/>
    <mergeCell ref="D205:H205"/>
    <mergeCell ref="D206:H206"/>
    <mergeCell ref="D207:H207"/>
    <mergeCell ref="D208:H208"/>
    <mergeCell ref="D198:H198"/>
    <mergeCell ref="D196:H196"/>
    <mergeCell ref="D199:H199"/>
    <mergeCell ref="D200:H200"/>
    <mergeCell ref="D201:H201"/>
    <mergeCell ref="D202:H202"/>
    <mergeCell ref="D153:H153"/>
    <mergeCell ref="D154:H154"/>
    <mergeCell ref="D149:H149"/>
    <mergeCell ref="D150:H150"/>
    <mergeCell ref="D151:H151"/>
    <mergeCell ref="D152:H152"/>
    <mergeCell ref="D137:H137"/>
    <mergeCell ref="D138:H138"/>
    <mergeCell ref="D129:H129"/>
    <mergeCell ref="D146:H146"/>
    <mergeCell ref="D147:H147"/>
    <mergeCell ref="D148:H148"/>
    <mergeCell ref="D144:H144"/>
    <mergeCell ref="D141:H141"/>
    <mergeCell ref="D134:H134"/>
    <mergeCell ref="D135:H135"/>
    <mergeCell ref="D136:H136"/>
    <mergeCell ref="D164:H164"/>
    <mergeCell ref="D12:H12"/>
    <mergeCell ref="D142:H142"/>
    <mergeCell ref="D143:H143"/>
    <mergeCell ref="D145:H145"/>
    <mergeCell ref="D156:H156"/>
    <mergeCell ref="D121:H121"/>
    <mergeCell ref="D120:H120"/>
    <mergeCell ref="D127:H127"/>
    <mergeCell ref="D128:H128"/>
    <mergeCell ref="D122:H122"/>
    <mergeCell ref="D123:H123"/>
    <mergeCell ref="D126:H126"/>
    <mergeCell ref="D124:H124"/>
    <mergeCell ref="D108:H108"/>
    <mergeCell ref="D110:H110"/>
    <mergeCell ref="D140:H140"/>
    <mergeCell ref="D111:H111"/>
    <mergeCell ref="D112:H112"/>
    <mergeCell ref="D113:H113"/>
    <mergeCell ref="D116:H116"/>
    <mergeCell ref="D117:H117"/>
    <mergeCell ref="D118:H118"/>
    <mergeCell ref="D119:H119"/>
    <mergeCell ref="D102:H102"/>
    <mergeCell ref="D103:H103"/>
    <mergeCell ref="D104:H104"/>
    <mergeCell ref="D105:H105"/>
    <mergeCell ref="D106:H106"/>
    <mergeCell ref="D107:H107"/>
    <mergeCell ref="D95:H95"/>
    <mergeCell ref="D96:H96"/>
    <mergeCell ref="D99:H99"/>
    <mergeCell ref="D94:H94"/>
    <mergeCell ref="D100:H100"/>
    <mergeCell ref="D101:H101"/>
    <mergeCell ref="D79:H79"/>
    <mergeCell ref="D80:H80"/>
    <mergeCell ref="D87:H87"/>
    <mergeCell ref="D88:H88"/>
    <mergeCell ref="D91:H91"/>
    <mergeCell ref="D82:H82"/>
    <mergeCell ref="D83:H83"/>
    <mergeCell ref="D84:H84"/>
    <mergeCell ref="D89:H89"/>
    <mergeCell ref="D68:H68"/>
    <mergeCell ref="D69:H69"/>
    <mergeCell ref="D70:H70"/>
    <mergeCell ref="D71:H71"/>
    <mergeCell ref="D92:H92"/>
    <mergeCell ref="D73:H73"/>
    <mergeCell ref="D74:H74"/>
    <mergeCell ref="D85:H85"/>
    <mergeCell ref="D75:H75"/>
    <mergeCell ref="D76:H76"/>
    <mergeCell ref="D54:H54"/>
    <mergeCell ref="D65:H65"/>
    <mergeCell ref="D67:H67"/>
    <mergeCell ref="D56:H56"/>
    <mergeCell ref="D64:H64"/>
    <mergeCell ref="D55:H55"/>
    <mergeCell ref="D58:H58"/>
    <mergeCell ref="D60:H60"/>
    <mergeCell ref="D61:H61"/>
    <mergeCell ref="D59:H59"/>
    <mergeCell ref="D47:H47"/>
    <mergeCell ref="D48:H48"/>
    <mergeCell ref="D50:H50"/>
    <mergeCell ref="D41:H41"/>
    <mergeCell ref="D43:H43"/>
    <mergeCell ref="D44:H44"/>
    <mergeCell ref="D187:H187"/>
    <mergeCell ref="D195:H195"/>
    <mergeCell ref="D193:H193"/>
    <mergeCell ref="D189:H189"/>
    <mergeCell ref="D190:H190"/>
    <mergeCell ref="D191:H191"/>
    <mergeCell ref="D192:H192"/>
    <mergeCell ref="D227:H227"/>
    <mergeCell ref="D221:H221"/>
    <mergeCell ref="D212:H212"/>
    <mergeCell ref="D222:H222"/>
    <mergeCell ref="D216:H216"/>
    <mergeCell ref="D217:H217"/>
    <mergeCell ref="D218:H218"/>
    <mergeCell ref="D219:H219"/>
    <mergeCell ref="D220:H220"/>
    <mergeCell ref="D223:H223"/>
    <mergeCell ref="C2:I2"/>
    <mergeCell ref="C3:I3"/>
    <mergeCell ref="D181:H181"/>
    <mergeCell ref="D17:H17"/>
    <mergeCell ref="D19:H19"/>
    <mergeCell ref="D20:H20"/>
    <mergeCell ref="D21:H21"/>
    <mergeCell ref="A4:I8"/>
    <mergeCell ref="C11:I11"/>
    <mergeCell ref="A9:I9"/>
    <mergeCell ref="D186:H186"/>
    <mergeCell ref="D185:H185"/>
    <mergeCell ref="D25:H25"/>
    <mergeCell ref="D26:H26"/>
    <mergeCell ref="D27:H27"/>
    <mergeCell ref="D29:H29"/>
    <mergeCell ref="D155:H155"/>
    <mergeCell ref="D157:H157"/>
    <mergeCell ref="D158:H158"/>
    <mergeCell ref="D159:H159"/>
    <mergeCell ref="A10:I10"/>
    <mergeCell ref="D18:H18"/>
    <mergeCell ref="D57:H57"/>
    <mergeCell ref="D31:H31"/>
    <mergeCell ref="D32:H32"/>
    <mergeCell ref="D33:H33"/>
    <mergeCell ref="D34:H34"/>
    <mergeCell ref="D35:H35"/>
    <mergeCell ref="D38:H38"/>
    <mergeCell ref="D39:H39"/>
    <mergeCell ref="D165:H165"/>
    <mergeCell ref="D166:H166"/>
    <mergeCell ref="D167:H167"/>
    <mergeCell ref="D169:H169"/>
    <mergeCell ref="D168:H168"/>
    <mergeCell ref="D160:H160"/>
    <mergeCell ref="D161:H161"/>
    <mergeCell ref="D162:H162"/>
    <mergeCell ref="D163:H163"/>
    <mergeCell ref="D176:H176"/>
    <mergeCell ref="D177:H177"/>
    <mergeCell ref="D170:H170"/>
    <mergeCell ref="D171:H171"/>
    <mergeCell ref="D172:H172"/>
    <mergeCell ref="D173:H173"/>
    <mergeCell ref="D52:H52"/>
    <mergeCell ref="J3:J4"/>
    <mergeCell ref="J6:J7"/>
    <mergeCell ref="D184:H184"/>
    <mergeCell ref="D178:H178"/>
    <mergeCell ref="D179:H179"/>
    <mergeCell ref="D182:H182"/>
    <mergeCell ref="D183:H183"/>
    <mergeCell ref="D174:H174"/>
    <mergeCell ref="D175:H175"/>
    <mergeCell ref="D62:H62"/>
    <mergeCell ref="D130:H130"/>
    <mergeCell ref="D131:H131"/>
    <mergeCell ref="D22:H22"/>
    <mergeCell ref="D23:H23"/>
    <mergeCell ref="D28:H28"/>
    <mergeCell ref="D36:H36"/>
    <mergeCell ref="D40:H40"/>
    <mergeCell ref="D42:H42"/>
    <mergeCell ref="D51:H51"/>
  </mergeCells>
  <conditionalFormatting sqref="D99:H108 D110:H113 D198:H227 D17:H23 D25:H29 D31:H36 D47:H48 D50:H52 D38:H44 D64:H65 D67:H71 D73:H76 D79:H80 D82:H85 D126:H131 D91:H92 D94:H96 D87:H89 D116:H124 D134:H138 D140:H179 D181:H187 D189:H193 D195:H196 D54:H62">
    <cfRule type="cellIs" priority="1" dxfId="1" operator="equal" stopIfTrue="1">
      <formula>"R"</formula>
    </cfRule>
    <cfRule type="cellIs" priority="2" dxfId="0" operator="equal" stopIfTrue="1">
      <formula>"Y"</formula>
    </cfRule>
  </conditionalFormatting>
  <dataValidations count="3">
    <dataValidation type="list" allowBlank="1" showErrorMessage="1" prompt="Select Risk Character or Leave Blank" error="The value entered is invalid." sqref="D134:H138 D25:H29 D87:H89 D91:H92 D82:H85 D126:H131 D67:H71 D195:H196 D189:H193 D181:H187 D140:H179 D116:H124 D94:H96 D99:H108 D73:H76 D79:H80 D31:H36 D47:H48 D50:H52 D38:H44 D64:H65 D17:H23 D110:H113 D198:H227 D54:H62">
      <formula1>$D$14:$H$14</formula1>
    </dataValidation>
    <dataValidation allowBlank="1" showErrorMessage="1" prompt="Select Risk Character or Leave Blank" error="The value entered is invalid." sqref="D139:H139 D180:H180 D188:H188 D194:H194 D197:H197 D133:H133 D115:H115 D125:H125 D109:H109 D98:H98 D78:H78 D81:H81 D86:H86 D46:H46 D49:H49 D53:H53 D63:H63 D66:H66 D72:H72 D16:H16 D24:H24 D30:H30 D37:H37"/>
    <dataValidation type="list" showInputMessage="1" showErrorMessage="1" error="The value entered is invalid." sqref="A15:A227">
      <formula1>$K$12:$K$14</formula1>
    </dataValidation>
  </dataValidations>
  <printOptions/>
  <pageMargins left="0.5" right="0.25" top="0.5" bottom="0.5" header="0" footer="0.25"/>
  <pageSetup horizontalDpi="600" verticalDpi="600" orientation="landscape" scale="83" r:id="rId2"/>
  <headerFooter alignWithMargins="0">
    <oddFooter>&amp;CPCA Page &amp;P of &amp;N</oddFooter>
  </headerFooter>
  <rowBreaks count="7" manualBreakCount="7">
    <brk id="44" max="255" man="1"/>
    <brk id="76" max="255" man="1"/>
    <brk id="89" max="255" man="1"/>
    <brk id="92" max="255" man="1"/>
    <brk id="96" max="255" man="1"/>
    <brk id="113" max="255" man="1"/>
    <brk id="131" max="255" man="1"/>
  </rowBreaks>
  <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J162"/>
  <sheetViews>
    <sheetView zoomScalePageLayoutView="0" workbookViewId="0" topLeftCell="A1">
      <selection activeCell="C13" sqref="C13"/>
    </sheetView>
  </sheetViews>
  <sheetFormatPr defaultColWidth="9.140625" defaultRowHeight="12.75"/>
  <cols>
    <col min="1" max="1" width="12.140625" style="68" customWidth="1"/>
    <col min="2" max="2" width="11.28125" style="68"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108" t="s">
        <v>469</v>
      </c>
      <c r="B1" s="109"/>
      <c r="C1" s="109"/>
      <c r="D1" s="109"/>
      <c r="E1" s="109"/>
      <c r="F1" s="109"/>
      <c r="G1" s="109"/>
      <c r="H1" s="109"/>
      <c r="I1" s="109"/>
      <c r="J1" s="87"/>
    </row>
    <row r="2" spans="2:10" ht="26.25" customHeight="1">
      <c r="B2" s="70"/>
      <c r="C2" s="94" t="s">
        <v>309</v>
      </c>
      <c r="D2" s="95"/>
      <c r="E2" s="95"/>
      <c r="F2" s="95"/>
      <c r="G2" s="95"/>
      <c r="H2" s="95"/>
      <c r="I2" s="95"/>
      <c r="J2" s="46" t="s">
        <v>65</v>
      </c>
    </row>
    <row r="3" spans="2:10" ht="18.75" customHeight="1">
      <c r="B3" s="70"/>
      <c r="C3" s="96" t="s">
        <v>64</v>
      </c>
      <c r="D3" s="97"/>
      <c r="E3" s="97"/>
      <c r="F3" s="97"/>
      <c r="G3" s="97"/>
      <c r="H3" s="97"/>
      <c r="I3" s="97"/>
      <c r="J3" s="110">
        <f>PCA!J3</f>
        <v>0</v>
      </c>
    </row>
    <row r="4" spans="3:10" ht="18.75" customHeight="1" thickBot="1">
      <c r="C4" s="113"/>
      <c r="D4" s="113"/>
      <c r="E4" s="113"/>
      <c r="F4" s="113"/>
      <c r="G4" s="113"/>
      <c r="H4" s="113"/>
      <c r="I4" s="113"/>
      <c r="J4" s="111"/>
    </row>
    <row r="5" spans="3:10" ht="18.75" customHeight="1">
      <c r="C5" s="113"/>
      <c r="D5" s="113"/>
      <c r="E5" s="113"/>
      <c r="F5" s="113"/>
      <c r="G5" s="113"/>
      <c r="H5" s="113"/>
      <c r="I5" s="113"/>
      <c r="J5" s="46" t="s">
        <v>66</v>
      </c>
    </row>
    <row r="6" spans="3:10" ht="18.75" customHeight="1">
      <c r="C6" s="113"/>
      <c r="D6" s="113"/>
      <c r="E6" s="113"/>
      <c r="F6" s="113"/>
      <c r="G6" s="113"/>
      <c r="H6" s="113"/>
      <c r="I6" s="113"/>
      <c r="J6" s="112">
        <f>PCA!J6</f>
        <v>0</v>
      </c>
    </row>
    <row r="7" spans="3:10" ht="18.75" customHeight="1" thickBot="1">
      <c r="C7" s="113"/>
      <c r="D7" s="113"/>
      <c r="E7" s="113"/>
      <c r="F7" s="113"/>
      <c r="G7" s="113"/>
      <c r="H7" s="113"/>
      <c r="I7" s="113"/>
      <c r="J7" s="111"/>
    </row>
    <row r="8" spans="2:10" s="6" customFormat="1" ht="15" customHeight="1">
      <c r="B8" s="11"/>
      <c r="C8" s="3"/>
      <c r="D8" s="103" t="s">
        <v>308</v>
      </c>
      <c r="E8" s="104"/>
      <c r="F8" s="104"/>
      <c r="G8" s="104"/>
      <c r="H8" s="104"/>
      <c r="I8" s="19"/>
      <c r="J8" s="7"/>
    </row>
    <row r="9" spans="2:10" s="6" customFormat="1" ht="12.75" customHeight="1">
      <c r="B9" s="11"/>
      <c r="C9" s="58"/>
      <c r="D9" s="59"/>
      <c r="E9" s="60"/>
      <c r="F9" s="60"/>
      <c r="G9" s="60"/>
      <c r="H9" s="61"/>
      <c r="I9" s="62" t="s">
        <v>0</v>
      </c>
      <c r="J9" s="7"/>
    </row>
    <row r="10" spans="1:10" ht="19.5" customHeight="1">
      <c r="A10" s="71" t="s">
        <v>1</v>
      </c>
      <c r="B10" s="72" t="s">
        <v>307</v>
      </c>
      <c r="C10" s="32" t="s">
        <v>156</v>
      </c>
      <c r="D10" s="5" t="s">
        <v>157</v>
      </c>
      <c r="E10" s="33" t="s">
        <v>158</v>
      </c>
      <c r="F10" s="34" t="s">
        <v>159</v>
      </c>
      <c r="G10" s="35" t="s">
        <v>160</v>
      </c>
      <c r="H10" s="27" t="s">
        <v>161</v>
      </c>
      <c r="I10" s="36" t="s">
        <v>155</v>
      </c>
      <c r="J10" s="37" t="s">
        <v>318</v>
      </c>
    </row>
    <row r="11" spans="1:10" ht="12.75">
      <c r="A11" s="74"/>
      <c r="B11" s="55"/>
      <c r="C11" s="50"/>
      <c r="D11" s="107"/>
      <c r="E11" s="107"/>
      <c r="F11" s="107"/>
      <c r="G11" s="107"/>
      <c r="H11" s="107"/>
      <c r="I11" s="77"/>
      <c r="J11" s="50"/>
    </row>
    <row r="12" spans="1:10" ht="12.75">
      <c r="A12" s="74"/>
      <c r="B12" s="55"/>
      <c r="C12" s="50"/>
      <c r="D12" s="107"/>
      <c r="E12" s="107"/>
      <c r="F12" s="107"/>
      <c r="G12" s="107"/>
      <c r="H12" s="107"/>
      <c r="I12" s="77"/>
      <c r="J12" s="50"/>
    </row>
    <row r="13" spans="1:10" ht="12.75">
      <c r="A13" s="74"/>
      <c r="B13" s="55"/>
      <c r="C13" s="50"/>
      <c r="D13" s="107"/>
      <c r="E13" s="107"/>
      <c r="F13" s="107"/>
      <c r="G13" s="107"/>
      <c r="H13" s="107"/>
      <c r="I13" s="77"/>
      <c r="J13" s="50"/>
    </row>
    <row r="14" spans="1:10" ht="12.75">
      <c r="A14" s="74"/>
      <c r="B14" s="55"/>
      <c r="C14" s="50"/>
      <c r="D14" s="107"/>
      <c r="E14" s="107"/>
      <c r="F14" s="107"/>
      <c r="G14" s="107"/>
      <c r="H14" s="107"/>
      <c r="I14" s="77"/>
      <c r="J14" s="50"/>
    </row>
    <row r="15" spans="1:10" ht="12.75">
      <c r="A15" s="74"/>
      <c r="B15" s="55"/>
      <c r="C15" s="50"/>
      <c r="D15" s="107"/>
      <c r="E15" s="107"/>
      <c r="F15" s="107"/>
      <c r="G15" s="107"/>
      <c r="H15" s="107"/>
      <c r="I15" s="77"/>
      <c r="J15" s="50"/>
    </row>
    <row r="16" spans="1:10" ht="12.75">
      <c r="A16" s="74"/>
      <c r="B16" s="55"/>
      <c r="C16" s="50"/>
      <c r="D16" s="107"/>
      <c r="E16" s="107"/>
      <c r="F16" s="107"/>
      <c r="G16" s="107"/>
      <c r="H16" s="107"/>
      <c r="I16" s="77"/>
      <c r="J16" s="50"/>
    </row>
    <row r="17" spans="1:10" ht="12.75">
      <c r="A17" s="74"/>
      <c r="B17" s="55"/>
      <c r="C17" s="50"/>
      <c r="D17" s="107"/>
      <c r="E17" s="107"/>
      <c r="F17" s="107"/>
      <c r="G17" s="107"/>
      <c r="H17" s="107"/>
      <c r="I17" s="77"/>
      <c r="J17" s="50"/>
    </row>
    <row r="18" spans="1:10" ht="12.75">
      <c r="A18" s="74"/>
      <c r="B18" s="55"/>
      <c r="C18" s="50"/>
      <c r="D18" s="107"/>
      <c r="E18" s="107"/>
      <c r="F18" s="107"/>
      <c r="G18" s="107"/>
      <c r="H18" s="107"/>
      <c r="I18" s="77"/>
      <c r="J18" s="50"/>
    </row>
    <row r="19" spans="1:10" ht="12.75">
      <c r="A19" s="74"/>
      <c r="B19" s="55"/>
      <c r="C19" s="50"/>
      <c r="D19" s="107"/>
      <c r="E19" s="107"/>
      <c r="F19" s="107"/>
      <c r="G19" s="107"/>
      <c r="H19" s="107"/>
      <c r="I19" s="77"/>
      <c r="J19" s="50"/>
    </row>
    <row r="20" spans="1:10" ht="12.75">
      <c r="A20" s="74"/>
      <c r="B20" s="55"/>
      <c r="C20" s="50"/>
      <c r="D20" s="107"/>
      <c r="E20" s="107"/>
      <c r="F20" s="107"/>
      <c r="G20" s="107"/>
      <c r="H20" s="107"/>
      <c r="I20" s="77"/>
      <c r="J20" s="50"/>
    </row>
    <row r="21" spans="1:10" ht="12.75">
      <c r="A21" s="74"/>
      <c r="B21" s="55"/>
      <c r="C21" s="50"/>
      <c r="D21" s="107"/>
      <c r="E21" s="107"/>
      <c r="F21" s="107"/>
      <c r="G21" s="107"/>
      <c r="H21" s="107"/>
      <c r="I21" s="77"/>
      <c r="J21" s="50"/>
    </row>
    <row r="22" spans="1:10" ht="12.75">
      <c r="A22" s="74"/>
      <c r="B22" s="55"/>
      <c r="C22" s="50"/>
      <c r="D22" s="107"/>
      <c r="E22" s="107"/>
      <c r="F22" s="107"/>
      <c r="G22" s="107"/>
      <c r="H22" s="107"/>
      <c r="I22" s="77"/>
      <c r="J22" s="50"/>
    </row>
    <row r="23" spans="1:10" ht="12.75">
      <c r="A23" s="74"/>
      <c r="B23" s="55"/>
      <c r="C23" s="50"/>
      <c r="D23" s="107"/>
      <c r="E23" s="107"/>
      <c r="F23" s="107"/>
      <c r="G23" s="107"/>
      <c r="H23" s="107"/>
      <c r="I23" s="77"/>
      <c r="J23" s="50"/>
    </row>
    <row r="24" spans="1:10" ht="12.75">
      <c r="A24" s="74"/>
      <c r="B24" s="55"/>
      <c r="C24" s="50"/>
      <c r="D24" s="107"/>
      <c r="E24" s="107"/>
      <c r="F24" s="107"/>
      <c r="G24" s="107"/>
      <c r="H24" s="107"/>
      <c r="I24" s="77"/>
      <c r="J24" s="50"/>
    </row>
    <row r="25" spans="1:10" ht="12.75">
      <c r="A25" s="74"/>
      <c r="B25" s="55"/>
      <c r="C25" s="50"/>
      <c r="D25" s="107"/>
      <c r="E25" s="107"/>
      <c r="F25" s="107"/>
      <c r="G25" s="107"/>
      <c r="H25" s="107"/>
      <c r="I25" s="77"/>
      <c r="J25" s="50"/>
    </row>
    <row r="26" spans="1:10" ht="12.75">
      <c r="A26" s="74"/>
      <c r="B26" s="55"/>
      <c r="C26" s="50"/>
      <c r="D26" s="107"/>
      <c r="E26" s="107"/>
      <c r="F26" s="107"/>
      <c r="G26" s="107"/>
      <c r="H26" s="107"/>
      <c r="I26" s="77"/>
      <c r="J26" s="50"/>
    </row>
    <row r="27" spans="1:10" ht="12.75">
      <c r="A27" s="74"/>
      <c r="B27" s="55"/>
      <c r="C27" s="50"/>
      <c r="D27" s="107"/>
      <c r="E27" s="107"/>
      <c r="F27" s="107"/>
      <c r="G27" s="107"/>
      <c r="H27" s="107"/>
      <c r="I27" s="77"/>
      <c r="J27" s="50"/>
    </row>
    <row r="28" spans="1:10" ht="12.75">
      <c r="A28" s="74"/>
      <c r="B28" s="55"/>
      <c r="C28" s="50"/>
      <c r="D28" s="107"/>
      <c r="E28" s="107"/>
      <c r="F28" s="107"/>
      <c r="G28" s="107"/>
      <c r="H28" s="107"/>
      <c r="I28" s="77"/>
      <c r="J28" s="50"/>
    </row>
    <row r="29" spans="1:10" ht="12.75">
      <c r="A29" s="74"/>
      <c r="B29" s="55"/>
      <c r="C29" s="50"/>
      <c r="D29" s="107"/>
      <c r="E29" s="107"/>
      <c r="F29" s="107"/>
      <c r="G29" s="107"/>
      <c r="H29" s="107"/>
      <c r="I29" s="77"/>
      <c r="J29" s="50"/>
    </row>
    <row r="30" spans="1:10" ht="12.75">
      <c r="A30" s="74"/>
      <c r="B30" s="55"/>
      <c r="C30" s="50"/>
      <c r="D30" s="107"/>
      <c r="E30" s="107"/>
      <c r="F30" s="107"/>
      <c r="G30" s="107"/>
      <c r="H30" s="107"/>
      <c r="I30" s="77"/>
      <c r="J30" s="50"/>
    </row>
    <row r="31" spans="1:10" ht="12.75">
      <c r="A31" s="74"/>
      <c r="B31" s="55"/>
      <c r="C31" s="50"/>
      <c r="D31" s="107"/>
      <c r="E31" s="107"/>
      <c r="F31" s="107"/>
      <c r="G31" s="107"/>
      <c r="H31" s="107"/>
      <c r="I31" s="77"/>
      <c r="J31" s="50"/>
    </row>
    <row r="32" spans="1:10" ht="12.75">
      <c r="A32" s="74"/>
      <c r="B32" s="55"/>
      <c r="C32" s="50"/>
      <c r="D32" s="107"/>
      <c r="E32" s="107"/>
      <c r="F32" s="107"/>
      <c r="G32" s="107"/>
      <c r="H32" s="107"/>
      <c r="I32" s="77"/>
      <c r="J32" s="50"/>
    </row>
    <row r="33" spans="1:10" ht="12.75">
      <c r="A33" s="74"/>
      <c r="B33" s="55"/>
      <c r="C33" s="50"/>
      <c r="D33" s="107"/>
      <c r="E33" s="107"/>
      <c r="F33" s="107"/>
      <c r="G33" s="107"/>
      <c r="H33" s="107"/>
      <c r="I33" s="77"/>
      <c r="J33" s="50"/>
    </row>
    <row r="34" spans="1:10" ht="12.75">
      <c r="A34" s="74"/>
      <c r="B34" s="55"/>
      <c r="C34" s="50"/>
      <c r="D34" s="107"/>
      <c r="E34" s="107"/>
      <c r="F34" s="107"/>
      <c r="G34" s="107"/>
      <c r="H34" s="107"/>
      <c r="I34" s="77"/>
      <c r="J34" s="50"/>
    </row>
    <row r="35" spans="1:10" ht="12.75">
      <c r="A35" s="74"/>
      <c r="B35" s="55"/>
      <c r="C35" s="50"/>
      <c r="D35" s="107"/>
      <c r="E35" s="107"/>
      <c r="F35" s="107"/>
      <c r="G35" s="107"/>
      <c r="H35" s="107"/>
      <c r="I35" s="77"/>
      <c r="J35" s="50"/>
    </row>
    <row r="36" spans="1:10" ht="12.75">
      <c r="A36" s="74"/>
      <c r="B36" s="55"/>
      <c r="C36" s="50"/>
      <c r="D36" s="107"/>
      <c r="E36" s="107"/>
      <c r="F36" s="107"/>
      <c r="G36" s="107"/>
      <c r="H36" s="107"/>
      <c r="I36" s="77"/>
      <c r="J36" s="50"/>
    </row>
    <row r="37" spans="1:10" ht="12.75">
      <c r="A37" s="74"/>
      <c r="B37" s="55"/>
      <c r="C37" s="50"/>
      <c r="D37" s="107"/>
      <c r="E37" s="107"/>
      <c r="F37" s="107"/>
      <c r="G37" s="107"/>
      <c r="H37" s="107"/>
      <c r="I37" s="77"/>
      <c r="J37" s="50"/>
    </row>
    <row r="38" spans="1:10" ht="12.75">
      <c r="A38" s="74"/>
      <c r="B38" s="55"/>
      <c r="C38" s="50"/>
      <c r="D38" s="107"/>
      <c r="E38" s="107"/>
      <c r="F38" s="107"/>
      <c r="G38" s="107"/>
      <c r="H38" s="107"/>
      <c r="I38" s="77"/>
      <c r="J38" s="50"/>
    </row>
    <row r="39" spans="1:10" ht="12.75">
      <c r="A39" s="74"/>
      <c r="B39" s="55"/>
      <c r="C39" s="50"/>
      <c r="D39" s="107"/>
      <c r="E39" s="107"/>
      <c r="F39" s="107"/>
      <c r="G39" s="107"/>
      <c r="H39" s="107"/>
      <c r="I39" s="77"/>
      <c r="J39" s="50"/>
    </row>
    <row r="40" spans="1:10" ht="12.75">
      <c r="A40" s="74"/>
      <c r="B40" s="55"/>
      <c r="C40" s="50"/>
      <c r="D40" s="107"/>
      <c r="E40" s="107"/>
      <c r="F40" s="107"/>
      <c r="G40" s="107"/>
      <c r="H40" s="107"/>
      <c r="I40" s="77"/>
      <c r="J40" s="50"/>
    </row>
    <row r="41" spans="1:10" ht="12.75">
      <c r="A41" s="74"/>
      <c r="B41" s="55"/>
      <c r="C41" s="50"/>
      <c r="D41" s="107"/>
      <c r="E41" s="107"/>
      <c r="F41" s="107"/>
      <c r="G41" s="107"/>
      <c r="H41" s="107"/>
      <c r="I41" s="77"/>
      <c r="J41" s="50"/>
    </row>
    <row r="42" spans="1:10" ht="12.75">
      <c r="A42" s="74"/>
      <c r="B42" s="55"/>
      <c r="C42" s="50"/>
      <c r="D42" s="107"/>
      <c r="E42" s="107"/>
      <c r="F42" s="107"/>
      <c r="G42" s="107"/>
      <c r="H42" s="107"/>
      <c r="I42" s="77"/>
      <c r="J42" s="50"/>
    </row>
    <row r="43" spans="1:10" ht="12.75">
      <c r="A43" s="74"/>
      <c r="B43" s="55"/>
      <c r="C43" s="50"/>
      <c r="D43" s="107"/>
      <c r="E43" s="107"/>
      <c r="F43" s="107"/>
      <c r="G43" s="107"/>
      <c r="H43" s="107"/>
      <c r="I43" s="77"/>
      <c r="J43" s="50"/>
    </row>
    <row r="44" spans="1:10" ht="12.75">
      <c r="A44" s="74"/>
      <c r="B44" s="55"/>
      <c r="C44" s="50"/>
      <c r="D44" s="107"/>
      <c r="E44" s="107"/>
      <c r="F44" s="107"/>
      <c r="G44" s="107"/>
      <c r="H44" s="107"/>
      <c r="I44" s="77"/>
      <c r="J44" s="50"/>
    </row>
    <row r="45" spans="1:10" ht="12.75">
      <c r="A45" s="74"/>
      <c r="B45" s="55"/>
      <c r="C45" s="50"/>
      <c r="D45" s="107"/>
      <c r="E45" s="107"/>
      <c r="F45" s="107"/>
      <c r="G45" s="107"/>
      <c r="H45" s="107"/>
      <c r="I45" s="77"/>
      <c r="J45" s="50"/>
    </row>
    <row r="46" spans="1:10" ht="12.75">
      <c r="A46" s="74"/>
      <c r="B46" s="55"/>
      <c r="C46" s="50"/>
      <c r="D46" s="107"/>
      <c r="E46" s="107"/>
      <c r="F46" s="107"/>
      <c r="G46" s="107"/>
      <c r="H46" s="107"/>
      <c r="I46" s="77"/>
      <c r="J46" s="50"/>
    </row>
    <row r="47" spans="1:10" ht="12.75">
      <c r="A47" s="74"/>
      <c r="B47" s="55"/>
      <c r="C47" s="50"/>
      <c r="D47" s="107"/>
      <c r="E47" s="107"/>
      <c r="F47" s="107"/>
      <c r="G47" s="107"/>
      <c r="H47" s="107"/>
      <c r="I47" s="77"/>
      <c r="J47" s="50"/>
    </row>
    <row r="48" spans="1:10" ht="12.75">
      <c r="A48" s="74"/>
      <c r="B48" s="55"/>
      <c r="C48" s="50"/>
      <c r="D48" s="107"/>
      <c r="E48" s="107"/>
      <c r="F48" s="107"/>
      <c r="G48" s="107"/>
      <c r="H48" s="107"/>
      <c r="I48" s="77"/>
      <c r="J48" s="50"/>
    </row>
    <row r="49" spans="1:10" ht="12.75">
      <c r="A49" s="74"/>
      <c r="B49" s="55"/>
      <c r="C49" s="50"/>
      <c r="D49" s="107"/>
      <c r="E49" s="107"/>
      <c r="F49" s="107"/>
      <c r="G49" s="107"/>
      <c r="H49" s="107"/>
      <c r="I49" s="77"/>
      <c r="J49" s="50"/>
    </row>
    <row r="50" spans="1:10" ht="12.75">
      <c r="A50" s="74"/>
      <c r="B50" s="55"/>
      <c r="C50" s="50"/>
      <c r="D50" s="107"/>
      <c r="E50" s="107"/>
      <c r="F50" s="107"/>
      <c r="G50" s="107"/>
      <c r="H50" s="107"/>
      <c r="I50" s="77"/>
      <c r="J50" s="50"/>
    </row>
    <row r="51" spans="1:10" ht="12.75">
      <c r="A51" s="74"/>
      <c r="B51" s="55"/>
      <c r="C51" s="50"/>
      <c r="D51" s="107"/>
      <c r="E51" s="107"/>
      <c r="F51" s="107"/>
      <c r="G51" s="107"/>
      <c r="H51" s="107"/>
      <c r="I51" s="77"/>
      <c r="J51" s="50"/>
    </row>
    <row r="52" spans="1:10" ht="12.75">
      <c r="A52" s="74"/>
      <c r="B52" s="55"/>
      <c r="C52" s="50"/>
      <c r="D52" s="107"/>
      <c r="E52" s="107"/>
      <c r="F52" s="107"/>
      <c r="G52" s="107"/>
      <c r="H52" s="107"/>
      <c r="I52" s="77"/>
      <c r="J52" s="50"/>
    </row>
    <row r="53" spans="1:10" ht="12.75">
      <c r="A53" s="74"/>
      <c r="B53" s="55"/>
      <c r="C53" s="50"/>
      <c r="D53" s="107"/>
      <c r="E53" s="107"/>
      <c r="F53" s="107"/>
      <c r="G53" s="107"/>
      <c r="H53" s="107"/>
      <c r="I53" s="77"/>
      <c r="J53" s="50"/>
    </row>
    <row r="54" spans="1:10" ht="12.75">
      <c r="A54" s="74"/>
      <c r="B54" s="55"/>
      <c r="C54" s="50"/>
      <c r="D54" s="107"/>
      <c r="E54" s="107"/>
      <c r="F54" s="107"/>
      <c r="G54" s="107"/>
      <c r="H54" s="107"/>
      <c r="I54" s="77"/>
      <c r="J54" s="50"/>
    </row>
    <row r="55" spans="1:10" ht="12.75">
      <c r="A55" s="74"/>
      <c r="B55" s="55"/>
      <c r="C55" s="50"/>
      <c r="D55" s="107"/>
      <c r="E55" s="107"/>
      <c r="F55" s="107"/>
      <c r="G55" s="107"/>
      <c r="H55" s="107"/>
      <c r="I55" s="77"/>
      <c r="J55" s="50"/>
    </row>
    <row r="56" spans="1:10" ht="12.75">
      <c r="A56" s="74"/>
      <c r="B56" s="55"/>
      <c r="C56" s="50"/>
      <c r="D56" s="107"/>
      <c r="E56" s="107"/>
      <c r="F56" s="107"/>
      <c r="G56" s="107"/>
      <c r="H56" s="107"/>
      <c r="I56" s="77"/>
      <c r="J56" s="50"/>
    </row>
    <row r="57" spans="1:10" ht="12.75">
      <c r="A57" s="74"/>
      <c r="B57" s="55"/>
      <c r="C57" s="50"/>
      <c r="D57" s="107"/>
      <c r="E57" s="107"/>
      <c r="F57" s="107"/>
      <c r="G57" s="107"/>
      <c r="H57" s="107"/>
      <c r="I57" s="77"/>
      <c r="J57" s="50"/>
    </row>
    <row r="58" spans="1:10" ht="12.75">
      <c r="A58" s="74"/>
      <c r="B58" s="55"/>
      <c r="C58" s="50"/>
      <c r="D58" s="107"/>
      <c r="E58" s="107"/>
      <c r="F58" s="107"/>
      <c r="G58" s="107"/>
      <c r="H58" s="107"/>
      <c r="I58" s="77"/>
      <c r="J58" s="50"/>
    </row>
    <row r="59" spans="1:10" ht="12.75">
      <c r="A59" s="74"/>
      <c r="B59" s="55"/>
      <c r="C59" s="50"/>
      <c r="D59" s="107"/>
      <c r="E59" s="107"/>
      <c r="F59" s="107"/>
      <c r="G59" s="107"/>
      <c r="H59" s="107"/>
      <c r="I59" s="77"/>
      <c r="J59" s="50"/>
    </row>
    <row r="60" spans="1:10" ht="12.75">
      <c r="A60" s="74"/>
      <c r="B60" s="55"/>
      <c r="C60" s="50"/>
      <c r="D60" s="107"/>
      <c r="E60" s="107"/>
      <c r="F60" s="107"/>
      <c r="G60" s="107"/>
      <c r="H60" s="107"/>
      <c r="I60" s="77"/>
      <c r="J60" s="50"/>
    </row>
    <row r="61" spans="1:10" ht="12.75">
      <c r="A61" s="74"/>
      <c r="B61" s="55"/>
      <c r="C61" s="50"/>
      <c r="D61" s="107"/>
      <c r="E61" s="107"/>
      <c r="F61" s="107"/>
      <c r="G61" s="107"/>
      <c r="H61" s="107"/>
      <c r="I61" s="77"/>
      <c r="J61" s="50"/>
    </row>
    <row r="62" spans="1:10" ht="12.75">
      <c r="A62" s="74"/>
      <c r="B62" s="55"/>
      <c r="C62" s="50"/>
      <c r="D62" s="107"/>
      <c r="E62" s="107"/>
      <c r="F62" s="107"/>
      <c r="G62" s="107"/>
      <c r="H62" s="107"/>
      <c r="I62" s="77"/>
      <c r="J62" s="50"/>
    </row>
    <row r="63" spans="1:10" ht="12.75">
      <c r="A63" s="74"/>
      <c r="B63" s="55"/>
      <c r="C63" s="50"/>
      <c r="D63" s="107"/>
      <c r="E63" s="107"/>
      <c r="F63" s="107"/>
      <c r="G63" s="107"/>
      <c r="H63" s="107"/>
      <c r="I63" s="77"/>
      <c r="J63" s="50"/>
    </row>
    <row r="64" spans="1:10" ht="12.75">
      <c r="A64" s="74"/>
      <c r="B64" s="55"/>
      <c r="C64" s="50"/>
      <c r="D64" s="107"/>
      <c r="E64" s="107"/>
      <c r="F64" s="107"/>
      <c r="G64" s="107"/>
      <c r="H64" s="107"/>
      <c r="I64" s="77"/>
      <c r="J64" s="50"/>
    </row>
    <row r="65" spans="1:10" ht="12.75">
      <c r="A65" s="74"/>
      <c r="B65" s="55"/>
      <c r="C65" s="50"/>
      <c r="D65" s="107"/>
      <c r="E65" s="107"/>
      <c r="F65" s="107"/>
      <c r="G65" s="107"/>
      <c r="H65" s="107"/>
      <c r="I65" s="77"/>
      <c r="J65" s="50"/>
    </row>
    <row r="66" spans="1:10" ht="12.75">
      <c r="A66" s="74"/>
      <c r="B66" s="55"/>
      <c r="C66" s="50"/>
      <c r="D66" s="107"/>
      <c r="E66" s="107"/>
      <c r="F66" s="107"/>
      <c r="G66" s="107"/>
      <c r="H66" s="107"/>
      <c r="I66" s="77"/>
      <c r="J66" s="50"/>
    </row>
    <row r="67" spans="1:10" ht="12.75">
      <c r="A67" s="74"/>
      <c r="B67" s="55"/>
      <c r="C67" s="50"/>
      <c r="D67" s="107"/>
      <c r="E67" s="107"/>
      <c r="F67" s="107"/>
      <c r="G67" s="107"/>
      <c r="H67" s="107"/>
      <c r="I67" s="77"/>
      <c r="J67" s="50"/>
    </row>
    <row r="68" spans="1:10" ht="12.75">
      <c r="A68" s="74"/>
      <c r="B68" s="55"/>
      <c r="C68" s="50"/>
      <c r="D68" s="107"/>
      <c r="E68" s="107"/>
      <c r="F68" s="107"/>
      <c r="G68" s="107"/>
      <c r="H68" s="107"/>
      <c r="I68" s="77"/>
      <c r="J68" s="50"/>
    </row>
    <row r="69" spans="1:10" ht="12.75">
      <c r="A69" s="74"/>
      <c r="B69" s="55"/>
      <c r="C69" s="50"/>
      <c r="D69" s="107"/>
      <c r="E69" s="107"/>
      <c r="F69" s="107"/>
      <c r="G69" s="107"/>
      <c r="H69" s="107"/>
      <c r="I69" s="77"/>
      <c r="J69" s="50"/>
    </row>
    <row r="70" spans="1:10" ht="12.75">
      <c r="A70" s="74"/>
      <c r="B70" s="55"/>
      <c r="C70" s="50"/>
      <c r="D70" s="107"/>
      <c r="E70" s="107"/>
      <c r="F70" s="107"/>
      <c r="G70" s="107"/>
      <c r="H70" s="107"/>
      <c r="I70" s="77"/>
      <c r="J70" s="50"/>
    </row>
    <row r="71" spans="1:10" ht="12.75">
      <c r="A71" s="74"/>
      <c r="B71" s="55"/>
      <c r="C71" s="50"/>
      <c r="D71" s="107"/>
      <c r="E71" s="107"/>
      <c r="F71" s="107"/>
      <c r="G71" s="107"/>
      <c r="H71" s="107"/>
      <c r="I71" s="77"/>
      <c r="J71" s="50"/>
    </row>
    <row r="72" spans="1:10" ht="12.75">
      <c r="A72" s="74"/>
      <c r="B72" s="55"/>
      <c r="C72" s="50"/>
      <c r="D72" s="107"/>
      <c r="E72" s="107"/>
      <c r="F72" s="107"/>
      <c r="G72" s="107"/>
      <c r="H72" s="107"/>
      <c r="I72" s="77"/>
      <c r="J72" s="50"/>
    </row>
    <row r="73" spans="1:10" ht="12.75">
      <c r="A73" s="74"/>
      <c r="B73" s="55"/>
      <c r="C73" s="50"/>
      <c r="D73" s="107"/>
      <c r="E73" s="107"/>
      <c r="F73" s="107"/>
      <c r="G73" s="107"/>
      <c r="H73" s="107"/>
      <c r="I73" s="77"/>
      <c r="J73" s="50"/>
    </row>
    <row r="74" spans="1:10" ht="12.75">
      <c r="A74" s="74"/>
      <c r="B74" s="55"/>
      <c r="C74" s="50"/>
      <c r="D74" s="107"/>
      <c r="E74" s="107"/>
      <c r="F74" s="107"/>
      <c r="G74" s="107"/>
      <c r="H74" s="107"/>
      <c r="I74" s="77"/>
      <c r="J74" s="50"/>
    </row>
    <row r="75" spans="1:10" ht="12.75">
      <c r="A75" s="74"/>
      <c r="B75" s="55"/>
      <c r="C75" s="50"/>
      <c r="D75" s="107"/>
      <c r="E75" s="107"/>
      <c r="F75" s="107"/>
      <c r="G75" s="107"/>
      <c r="H75" s="107"/>
      <c r="I75" s="77"/>
      <c r="J75" s="50"/>
    </row>
    <row r="76" spans="1:10" ht="12.75">
      <c r="A76" s="74"/>
      <c r="B76" s="55"/>
      <c r="C76" s="50"/>
      <c r="D76" s="107"/>
      <c r="E76" s="107"/>
      <c r="F76" s="107"/>
      <c r="G76" s="107"/>
      <c r="H76" s="107"/>
      <c r="I76" s="77"/>
      <c r="J76" s="50"/>
    </row>
    <row r="77" spans="1:10" ht="12.75">
      <c r="A77" s="74"/>
      <c r="B77" s="55"/>
      <c r="C77" s="50"/>
      <c r="D77" s="107"/>
      <c r="E77" s="107"/>
      <c r="F77" s="107"/>
      <c r="G77" s="107"/>
      <c r="H77" s="107"/>
      <c r="I77" s="77"/>
      <c r="J77" s="50"/>
    </row>
    <row r="78" spans="1:10" ht="12.75">
      <c r="A78" s="74"/>
      <c r="B78" s="55"/>
      <c r="C78" s="50"/>
      <c r="D78" s="107"/>
      <c r="E78" s="107"/>
      <c r="F78" s="107"/>
      <c r="G78" s="107"/>
      <c r="H78" s="107"/>
      <c r="I78" s="77"/>
      <c r="J78" s="50"/>
    </row>
    <row r="79" spans="1:10" ht="12.75">
      <c r="A79" s="74"/>
      <c r="B79" s="55"/>
      <c r="C79" s="50"/>
      <c r="D79" s="107"/>
      <c r="E79" s="107"/>
      <c r="F79" s="107"/>
      <c r="G79" s="107"/>
      <c r="H79" s="107"/>
      <c r="I79" s="77"/>
      <c r="J79" s="50"/>
    </row>
    <row r="80" spans="1:10" ht="12.75">
      <c r="A80" s="74"/>
      <c r="B80" s="55"/>
      <c r="C80" s="50"/>
      <c r="D80" s="107"/>
      <c r="E80" s="107"/>
      <c r="F80" s="107"/>
      <c r="G80" s="107"/>
      <c r="H80" s="107"/>
      <c r="I80" s="77"/>
      <c r="J80" s="50"/>
    </row>
    <row r="81" spans="1:10" ht="12.75">
      <c r="A81" s="74"/>
      <c r="B81" s="55"/>
      <c r="C81" s="50"/>
      <c r="D81" s="107"/>
      <c r="E81" s="107"/>
      <c r="F81" s="107"/>
      <c r="G81" s="107"/>
      <c r="H81" s="107"/>
      <c r="I81" s="77"/>
      <c r="J81" s="50"/>
    </row>
    <row r="82" spans="1:10" ht="12.75">
      <c r="A82" s="74"/>
      <c r="B82" s="55"/>
      <c r="C82" s="50"/>
      <c r="D82" s="107"/>
      <c r="E82" s="107"/>
      <c r="F82" s="107"/>
      <c r="G82" s="107"/>
      <c r="H82" s="107"/>
      <c r="I82" s="77"/>
      <c r="J82" s="50"/>
    </row>
    <row r="83" spans="1:10" ht="12.75">
      <c r="A83" s="74"/>
      <c r="B83" s="55"/>
      <c r="C83" s="50"/>
      <c r="D83" s="107"/>
      <c r="E83" s="107"/>
      <c r="F83" s="107"/>
      <c r="G83" s="107"/>
      <c r="H83" s="107"/>
      <c r="I83" s="77"/>
      <c r="J83" s="50"/>
    </row>
    <row r="84" spans="1:10" ht="12.75">
      <c r="A84" s="74"/>
      <c r="B84" s="55"/>
      <c r="C84" s="50"/>
      <c r="D84" s="107"/>
      <c r="E84" s="107"/>
      <c r="F84" s="107"/>
      <c r="G84" s="107"/>
      <c r="H84" s="107"/>
      <c r="I84" s="77"/>
      <c r="J84" s="50"/>
    </row>
    <row r="85" spans="1:10" ht="12.75">
      <c r="A85" s="74"/>
      <c r="B85" s="55"/>
      <c r="C85" s="50"/>
      <c r="D85" s="107"/>
      <c r="E85" s="107"/>
      <c r="F85" s="107"/>
      <c r="G85" s="107"/>
      <c r="H85" s="107"/>
      <c r="I85" s="77"/>
      <c r="J85" s="50"/>
    </row>
    <row r="86" spans="1:10" ht="12.75">
      <c r="A86" s="74"/>
      <c r="B86" s="55"/>
      <c r="C86" s="50"/>
      <c r="D86" s="107"/>
      <c r="E86" s="107"/>
      <c r="F86" s="107"/>
      <c r="G86" s="107"/>
      <c r="H86" s="107"/>
      <c r="I86" s="77"/>
      <c r="J86" s="50"/>
    </row>
    <row r="87" spans="1:10" ht="12.75">
      <c r="A87" s="74"/>
      <c r="B87" s="55"/>
      <c r="C87" s="50"/>
      <c r="D87" s="107"/>
      <c r="E87" s="107"/>
      <c r="F87" s="107"/>
      <c r="G87" s="107"/>
      <c r="H87" s="107"/>
      <c r="I87" s="77"/>
      <c r="J87" s="50"/>
    </row>
    <row r="88" spans="1:10" ht="12.75">
      <c r="A88" s="74"/>
      <c r="B88" s="55"/>
      <c r="C88" s="50"/>
      <c r="D88" s="107"/>
      <c r="E88" s="107"/>
      <c r="F88" s="107"/>
      <c r="G88" s="107"/>
      <c r="H88" s="107"/>
      <c r="I88" s="77"/>
      <c r="J88" s="50"/>
    </row>
    <row r="89" spans="1:10" ht="12.75">
      <c r="A89" s="74"/>
      <c r="B89" s="55"/>
      <c r="C89" s="50"/>
      <c r="D89" s="107"/>
      <c r="E89" s="107"/>
      <c r="F89" s="107"/>
      <c r="G89" s="107"/>
      <c r="H89" s="107"/>
      <c r="I89" s="77"/>
      <c r="J89" s="50"/>
    </row>
    <row r="90" spans="1:10" ht="12.75">
      <c r="A90" s="74"/>
      <c r="B90" s="55"/>
      <c r="C90" s="50"/>
      <c r="D90" s="107"/>
      <c r="E90" s="107"/>
      <c r="F90" s="107"/>
      <c r="G90" s="107"/>
      <c r="H90" s="107"/>
      <c r="I90" s="77"/>
      <c r="J90" s="50"/>
    </row>
    <row r="91" spans="1:10" ht="12.75">
      <c r="A91" s="74"/>
      <c r="B91" s="55"/>
      <c r="C91" s="50"/>
      <c r="D91" s="107"/>
      <c r="E91" s="107"/>
      <c r="F91" s="107"/>
      <c r="G91" s="107"/>
      <c r="H91" s="107"/>
      <c r="I91" s="77"/>
      <c r="J91" s="50"/>
    </row>
    <row r="92" spans="1:10" ht="12.75">
      <c r="A92" s="74"/>
      <c r="B92" s="55"/>
      <c r="C92" s="50"/>
      <c r="D92" s="107"/>
      <c r="E92" s="107"/>
      <c r="F92" s="107"/>
      <c r="G92" s="107"/>
      <c r="H92" s="107"/>
      <c r="I92" s="77"/>
      <c r="J92" s="50"/>
    </row>
    <row r="93" spans="1:10" ht="12.75">
      <c r="A93" s="74"/>
      <c r="B93" s="55"/>
      <c r="C93" s="50"/>
      <c r="D93" s="107"/>
      <c r="E93" s="107"/>
      <c r="F93" s="107"/>
      <c r="G93" s="107"/>
      <c r="H93" s="107"/>
      <c r="I93" s="77"/>
      <c r="J93" s="50"/>
    </row>
    <row r="94" spans="1:10" ht="12.75">
      <c r="A94" s="74"/>
      <c r="B94" s="55"/>
      <c r="C94" s="50"/>
      <c r="D94" s="107"/>
      <c r="E94" s="107"/>
      <c r="F94" s="107"/>
      <c r="G94" s="107"/>
      <c r="H94" s="107"/>
      <c r="I94" s="77"/>
      <c r="J94" s="50"/>
    </row>
    <row r="95" spans="1:10" ht="12.75">
      <c r="A95" s="74"/>
      <c r="B95" s="55"/>
      <c r="C95" s="50"/>
      <c r="D95" s="107"/>
      <c r="E95" s="107"/>
      <c r="F95" s="107"/>
      <c r="G95" s="107"/>
      <c r="H95" s="107"/>
      <c r="I95" s="77"/>
      <c r="J95" s="50"/>
    </row>
    <row r="96" spans="1:10" ht="12.75">
      <c r="A96" s="74"/>
      <c r="B96" s="55"/>
      <c r="C96" s="50"/>
      <c r="D96" s="107"/>
      <c r="E96" s="107"/>
      <c r="F96" s="107"/>
      <c r="G96" s="107"/>
      <c r="H96" s="107"/>
      <c r="I96" s="77"/>
      <c r="J96" s="50"/>
    </row>
    <row r="97" spans="1:10" ht="12.75">
      <c r="A97" s="74"/>
      <c r="B97" s="55"/>
      <c r="C97" s="50"/>
      <c r="D97" s="107"/>
      <c r="E97" s="107"/>
      <c r="F97" s="107"/>
      <c r="G97" s="107"/>
      <c r="H97" s="107"/>
      <c r="I97" s="77"/>
      <c r="J97" s="50"/>
    </row>
    <row r="98" spans="1:10" ht="12.75">
      <c r="A98" s="74"/>
      <c r="B98" s="55"/>
      <c r="C98" s="50"/>
      <c r="D98" s="107"/>
      <c r="E98" s="107"/>
      <c r="F98" s="107"/>
      <c r="G98" s="107"/>
      <c r="H98" s="107"/>
      <c r="I98" s="77"/>
      <c r="J98" s="50"/>
    </row>
    <row r="99" spans="1:10" ht="12.75">
      <c r="A99" s="74"/>
      <c r="B99" s="55"/>
      <c r="C99" s="50"/>
      <c r="D99" s="107"/>
      <c r="E99" s="107"/>
      <c r="F99" s="107"/>
      <c r="G99" s="107"/>
      <c r="H99" s="107"/>
      <c r="I99" s="77"/>
      <c r="J99" s="50"/>
    </row>
    <row r="100" spans="1:10" ht="12.75">
      <c r="A100" s="74"/>
      <c r="B100" s="55"/>
      <c r="C100" s="50"/>
      <c r="D100" s="107"/>
      <c r="E100" s="107"/>
      <c r="F100" s="107"/>
      <c r="G100" s="107"/>
      <c r="H100" s="107"/>
      <c r="I100" s="77"/>
      <c r="J100" s="50"/>
    </row>
    <row r="101" spans="1:10" ht="12.75">
      <c r="A101" s="74"/>
      <c r="B101" s="55"/>
      <c r="C101" s="50"/>
      <c r="D101" s="107"/>
      <c r="E101" s="107"/>
      <c r="F101" s="107"/>
      <c r="G101" s="107"/>
      <c r="H101" s="107"/>
      <c r="I101" s="77"/>
      <c r="J101" s="50"/>
    </row>
    <row r="102" spans="1:10" ht="12.75">
      <c r="A102" s="74"/>
      <c r="B102" s="55"/>
      <c r="C102" s="50"/>
      <c r="D102" s="107"/>
      <c r="E102" s="107"/>
      <c r="F102" s="107"/>
      <c r="G102" s="107"/>
      <c r="H102" s="107"/>
      <c r="I102" s="77"/>
      <c r="J102" s="50"/>
    </row>
    <row r="103" spans="1:10" ht="12.75">
      <c r="A103" s="74"/>
      <c r="B103" s="55"/>
      <c r="C103" s="50"/>
      <c r="D103" s="107"/>
      <c r="E103" s="107"/>
      <c r="F103" s="107"/>
      <c r="G103" s="107"/>
      <c r="H103" s="107"/>
      <c r="I103" s="77"/>
      <c r="J103" s="50"/>
    </row>
    <row r="104" spans="1:10" ht="12.75">
      <c r="A104" s="74"/>
      <c r="B104" s="55"/>
      <c r="C104" s="50"/>
      <c r="D104" s="107"/>
      <c r="E104" s="107"/>
      <c r="F104" s="107"/>
      <c r="G104" s="107"/>
      <c r="H104" s="107"/>
      <c r="I104" s="77"/>
      <c r="J104" s="50"/>
    </row>
    <row r="105" spans="1:10" ht="12.75">
      <c r="A105" s="74"/>
      <c r="B105" s="55"/>
      <c r="C105" s="50"/>
      <c r="D105" s="107"/>
      <c r="E105" s="107"/>
      <c r="F105" s="107"/>
      <c r="G105" s="107"/>
      <c r="H105" s="107"/>
      <c r="I105" s="77"/>
      <c r="J105" s="50"/>
    </row>
    <row r="106" spans="1:10" ht="12.75">
      <c r="A106" s="74"/>
      <c r="B106" s="55"/>
      <c r="C106" s="50"/>
      <c r="D106" s="107"/>
      <c r="E106" s="107"/>
      <c r="F106" s="107"/>
      <c r="G106" s="107"/>
      <c r="H106" s="107"/>
      <c r="I106" s="77"/>
      <c r="J106" s="50"/>
    </row>
    <row r="107" spans="1:10" ht="12.75">
      <c r="A107" s="74"/>
      <c r="B107" s="55"/>
      <c r="C107" s="50"/>
      <c r="D107" s="107"/>
      <c r="E107" s="107"/>
      <c r="F107" s="107"/>
      <c r="G107" s="107"/>
      <c r="H107" s="107"/>
      <c r="I107" s="77"/>
      <c r="J107" s="50"/>
    </row>
    <row r="108" spans="1:10" ht="12.75">
      <c r="A108" s="74"/>
      <c r="B108" s="55"/>
      <c r="C108" s="50"/>
      <c r="D108" s="107"/>
      <c r="E108" s="107"/>
      <c r="F108" s="107"/>
      <c r="G108" s="107"/>
      <c r="H108" s="107"/>
      <c r="I108" s="77"/>
      <c r="J108" s="50"/>
    </row>
    <row r="109" spans="1:10" ht="12.75">
      <c r="A109" s="74"/>
      <c r="B109" s="55"/>
      <c r="C109" s="50"/>
      <c r="D109" s="107"/>
      <c r="E109" s="107"/>
      <c r="F109" s="107"/>
      <c r="G109" s="107"/>
      <c r="H109" s="107"/>
      <c r="I109" s="77"/>
      <c r="J109" s="50"/>
    </row>
    <row r="110" spans="1:10" ht="12.75">
      <c r="A110" s="74"/>
      <c r="B110" s="55"/>
      <c r="C110" s="50"/>
      <c r="D110" s="107"/>
      <c r="E110" s="107"/>
      <c r="F110" s="107"/>
      <c r="G110" s="107"/>
      <c r="H110" s="107"/>
      <c r="I110" s="77"/>
      <c r="J110" s="50"/>
    </row>
    <row r="111" spans="1:10" ht="12.75">
      <c r="A111" s="74"/>
      <c r="B111" s="55"/>
      <c r="C111" s="50"/>
      <c r="D111" s="107"/>
      <c r="E111" s="107"/>
      <c r="F111" s="107"/>
      <c r="G111" s="107"/>
      <c r="H111" s="107"/>
      <c r="I111" s="77"/>
      <c r="J111" s="50"/>
    </row>
    <row r="112" spans="1:10" ht="12.75">
      <c r="A112" s="74"/>
      <c r="B112" s="55"/>
      <c r="C112" s="50"/>
      <c r="D112" s="107"/>
      <c r="E112" s="107"/>
      <c r="F112" s="107"/>
      <c r="G112" s="107"/>
      <c r="H112" s="107"/>
      <c r="I112" s="77"/>
      <c r="J112" s="50"/>
    </row>
    <row r="113" spans="1:10" ht="12.75">
      <c r="A113" s="74"/>
      <c r="B113" s="55"/>
      <c r="C113" s="50"/>
      <c r="D113" s="107"/>
      <c r="E113" s="107"/>
      <c r="F113" s="107"/>
      <c r="G113" s="107"/>
      <c r="H113" s="107"/>
      <c r="I113" s="77"/>
      <c r="J113" s="50"/>
    </row>
    <row r="114" spans="1:10" ht="12.75">
      <c r="A114" s="74"/>
      <c r="B114" s="55"/>
      <c r="C114" s="50"/>
      <c r="D114" s="107"/>
      <c r="E114" s="107"/>
      <c r="F114" s="107"/>
      <c r="G114" s="107"/>
      <c r="H114" s="107"/>
      <c r="I114" s="77"/>
      <c r="J114" s="50"/>
    </row>
    <row r="115" spans="1:10" ht="12.75">
      <c r="A115" s="74"/>
      <c r="B115" s="55"/>
      <c r="C115" s="50"/>
      <c r="D115" s="107"/>
      <c r="E115" s="107"/>
      <c r="F115" s="107"/>
      <c r="G115" s="107"/>
      <c r="H115" s="107"/>
      <c r="I115" s="77"/>
      <c r="J115" s="50"/>
    </row>
    <row r="116" spans="1:10" ht="12.75">
      <c r="A116" s="74"/>
      <c r="B116" s="55"/>
      <c r="C116" s="50"/>
      <c r="D116" s="107"/>
      <c r="E116" s="107"/>
      <c r="F116" s="107"/>
      <c r="G116" s="107"/>
      <c r="H116" s="107"/>
      <c r="I116" s="77"/>
      <c r="J116" s="50"/>
    </row>
    <row r="117" spans="1:10" ht="12.75">
      <c r="A117" s="74"/>
      <c r="B117" s="55"/>
      <c r="C117" s="50"/>
      <c r="D117" s="107"/>
      <c r="E117" s="107"/>
      <c r="F117" s="107"/>
      <c r="G117" s="107"/>
      <c r="H117" s="107"/>
      <c r="I117" s="77"/>
      <c r="J117" s="50"/>
    </row>
    <row r="118" spans="1:10" ht="12.75">
      <c r="A118" s="74"/>
      <c r="B118" s="55"/>
      <c r="C118" s="50"/>
      <c r="D118" s="107"/>
      <c r="E118" s="107"/>
      <c r="F118" s="107"/>
      <c r="G118" s="107"/>
      <c r="H118" s="107"/>
      <c r="I118" s="77"/>
      <c r="J118" s="50"/>
    </row>
    <row r="119" spans="1:10" ht="12.75">
      <c r="A119" s="74"/>
      <c r="B119" s="55"/>
      <c r="C119" s="50"/>
      <c r="D119" s="107"/>
      <c r="E119" s="107"/>
      <c r="F119" s="107"/>
      <c r="G119" s="107"/>
      <c r="H119" s="107"/>
      <c r="I119" s="77"/>
      <c r="J119" s="50"/>
    </row>
    <row r="120" spans="1:10" ht="12.75">
      <c r="A120" s="74"/>
      <c r="B120" s="55"/>
      <c r="C120" s="50"/>
      <c r="D120" s="107"/>
      <c r="E120" s="107"/>
      <c r="F120" s="107"/>
      <c r="G120" s="107"/>
      <c r="H120" s="107"/>
      <c r="I120" s="77"/>
      <c r="J120" s="50"/>
    </row>
    <row r="121" spans="1:10" ht="12.75">
      <c r="A121" s="74"/>
      <c r="B121" s="55"/>
      <c r="C121" s="50"/>
      <c r="D121" s="107"/>
      <c r="E121" s="107"/>
      <c r="F121" s="107"/>
      <c r="G121" s="107"/>
      <c r="H121" s="107"/>
      <c r="I121" s="77"/>
      <c r="J121" s="50"/>
    </row>
    <row r="122" spans="1:10" ht="12.75">
      <c r="A122" s="74"/>
      <c r="B122" s="55"/>
      <c r="C122" s="50"/>
      <c r="D122" s="107"/>
      <c r="E122" s="107"/>
      <c r="F122" s="107"/>
      <c r="G122" s="107"/>
      <c r="H122" s="107"/>
      <c r="I122" s="77"/>
      <c r="J122" s="50"/>
    </row>
    <row r="123" spans="1:10" ht="12.75">
      <c r="A123" s="74"/>
      <c r="B123" s="55"/>
      <c r="C123" s="50"/>
      <c r="D123" s="107"/>
      <c r="E123" s="107"/>
      <c r="F123" s="107"/>
      <c r="G123" s="107"/>
      <c r="H123" s="107"/>
      <c r="I123" s="77"/>
      <c r="J123" s="50"/>
    </row>
    <row r="124" spans="1:10" ht="12.75">
      <c r="A124" s="74"/>
      <c r="B124" s="55"/>
      <c r="C124" s="50"/>
      <c r="D124" s="107"/>
      <c r="E124" s="107"/>
      <c r="F124" s="107"/>
      <c r="G124" s="107"/>
      <c r="H124" s="107"/>
      <c r="I124" s="77"/>
      <c r="J124" s="50"/>
    </row>
    <row r="125" spans="1:10" ht="12.75">
      <c r="A125" s="74"/>
      <c r="B125" s="55"/>
      <c r="C125" s="50"/>
      <c r="D125" s="107"/>
      <c r="E125" s="107"/>
      <c r="F125" s="107"/>
      <c r="G125" s="107"/>
      <c r="H125" s="107"/>
      <c r="I125" s="77"/>
      <c r="J125" s="50"/>
    </row>
    <row r="126" spans="1:10" ht="12.75">
      <c r="A126" s="74"/>
      <c r="B126" s="55"/>
      <c r="C126" s="50"/>
      <c r="D126" s="107"/>
      <c r="E126" s="107"/>
      <c r="F126" s="107"/>
      <c r="G126" s="107"/>
      <c r="H126" s="107"/>
      <c r="I126" s="77"/>
      <c r="J126" s="50"/>
    </row>
    <row r="127" spans="1:10" ht="12.75">
      <c r="A127" s="74"/>
      <c r="B127" s="55"/>
      <c r="C127" s="50"/>
      <c r="D127" s="107"/>
      <c r="E127" s="107"/>
      <c r="F127" s="107"/>
      <c r="G127" s="107"/>
      <c r="H127" s="107"/>
      <c r="I127" s="77"/>
      <c r="J127" s="50"/>
    </row>
    <row r="128" spans="1:10" ht="12.75">
      <c r="A128" s="74"/>
      <c r="B128" s="55"/>
      <c r="C128" s="50"/>
      <c r="D128" s="107"/>
      <c r="E128" s="107"/>
      <c r="F128" s="107"/>
      <c r="G128" s="107"/>
      <c r="H128" s="107"/>
      <c r="I128" s="77"/>
      <c r="J128" s="50"/>
    </row>
    <row r="129" spans="1:10" ht="12.75">
      <c r="A129" s="74"/>
      <c r="B129" s="55"/>
      <c r="C129" s="50"/>
      <c r="D129" s="107"/>
      <c r="E129" s="107"/>
      <c r="F129" s="107"/>
      <c r="G129" s="107"/>
      <c r="H129" s="107"/>
      <c r="I129" s="77"/>
      <c r="J129" s="50"/>
    </row>
    <row r="130" spans="1:10" ht="12.75">
      <c r="A130" s="74"/>
      <c r="B130" s="55"/>
      <c r="C130" s="50"/>
      <c r="D130" s="107"/>
      <c r="E130" s="107"/>
      <c r="F130" s="107"/>
      <c r="G130" s="107"/>
      <c r="H130" s="107"/>
      <c r="I130" s="77"/>
      <c r="J130" s="50"/>
    </row>
    <row r="131" spans="1:10" ht="12.75">
      <c r="A131" s="74"/>
      <c r="B131" s="55"/>
      <c r="C131" s="50"/>
      <c r="D131" s="107"/>
      <c r="E131" s="107"/>
      <c r="F131" s="107"/>
      <c r="G131" s="107"/>
      <c r="H131" s="107"/>
      <c r="I131" s="77"/>
      <c r="J131" s="50"/>
    </row>
    <row r="132" spans="1:10" ht="12.75">
      <c r="A132" s="74"/>
      <c r="B132" s="55"/>
      <c r="C132" s="50"/>
      <c r="D132" s="107"/>
      <c r="E132" s="107"/>
      <c r="F132" s="107"/>
      <c r="G132" s="107"/>
      <c r="H132" s="107"/>
      <c r="I132" s="77"/>
      <c r="J132" s="50"/>
    </row>
    <row r="133" spans="1:10" ht="12.75">
      <c r="A133" s="74"/>
      <c r="B133" s="55"/>
      <c r="C133" s="50"/>
      <c r="D133" s="107"/>
      <c r="E133" s="107"/>
      <c r="F133" s="107"/>
      <c r="G133" s="107"/>
      <c r="H133" s="107"/>
      <c r="I133" s="77"/>
      <c r="J133" s="50"/>
    </row>
    <row r="134" spans="1:10" ht="12.75">
      <c r="A134" s="74"/>
      <c r="B134" s="55"/>
      <c r="C134" s="50"/>
      <c r="D134" s="107"/>
      <c r="E134" s="107"/>
      <c r="F134" s="107"/>
      <c r="G134" s="107"/>
      <c r="H134" s="107"/>
      <c r="I134" s="77"/>
      <c r="J134" s="50"/>
    </row>
    <row r="135" spans="1:10" ht="12.75">
      <c r="A135" s="74"/>
      <c r="B135" s="55"/>
      <c r="C135" s="50"/>
      <c r="D135" s="107"/>
      <c r="E135" s="107"/>
      <c r="F135" s="107"/>
      <c r="G135" s="107"/>
      <c r="H135" s="107"/>
      <c r="I135" s="77"/>
      <c r="J135" s="50"/>
    </row>
    <row r="136" spans="1:10" ht="12.75">
      <c r="A136" s="74"/>
      <c r="B136" s="55"/>
      <c r="C136" s="50"/>
      <c r="D136" s="107"/>
      <c r="E136" s="107"/>
      <c r="F136" s="107"/>
      <c r="G136" s="107"/>
      <c r="H136" s="107"/>
      <c r="I136" s="77"/>
      <c r="J136" s="50"/>
    </row>
    <row r="137" spans="1:10" ht="12.75">
      <c r="A137" s="74"/>
      <c r="B137" s="55"/>
      <c r="C137" s="50"/>
      <c r="D137" s="107"/>
      <c r="E137" s="107"/>
      <c r="F137" s="107"/>
      <c r="G137" s="107"/>
      <c r="H137" s="107"/>
      <c r="I137" s="77"/>
      <c r="J137" s="50"/>
    </row>
    <row r="138" spans="1:10" ht="12.75">
      <c r="A138" s="74"/>
      <c r="B138" s="55"/>
      <c r="C138" s="50"/>
      <c r="D138" s="107"/>
      <c r="E138" s="107"/>
      <c r="F138" s="107"/>
      <c r="G138" s="107"/>
      <c r="H138" s="107"/>
      <c r="I138" s="77"/>
      <c r="J138" s="50"/>
    </row>
    <row r="139" spans="1:10" ht="12.75">
      <c r="A139" s="74"/>
      <c r="B139" s="55"/>
      <c r="C139" s="50"/>
      <c r="D139" s="107"/>
      <c r="E139" s="107"/>
      <c r="F139" s="107"/>
      <c r="G139" s="107"/>
      <c r="H139" s="107"/>
      <c r="I139" s="77"/>
      <c r="J139" s="50"/>
    </row>
    <row r="140" spans="1:10" ht="12.75">
      <c r="A140" s="74"/>
      <c r="B140" s="55"/>
      <c r="C140" s="50"/>
      <c r="D140" s="107"/>
      <c r="E140" s="107"/>
      <c r="F140" s="107"/>
      <c r="G140" s="107"/>
      <c r="H140" s="107"/>
      <c r="I140" s="77"/>
      <c r="J140" s="50"/>
    </row>
    <row r="141" spans="1:10" ht="12.75">
      <c r="A141" s="74"/>
      <c r="B141" s="55"/>
      <c r="C141" s="50"/>
      <c r="D141" s="107"/>
      <c r="E141" s="107"/>
      <c r="F141" s="107"/>
      <c r="G141" s="107"/>
      <c r="H141" s="107"/>
      <c r="I141" s="77"/>
      <c r="J141" s="50"/>
    </row>
    <row r="142" spans="1:10" ht="12.75">
      <c r="A142" s="74"/>
      <c r="B142" s="55"/>
      <c r="C142" s="50"/>
      <c r="D142" s="107"/>
      <c r="E142" s="107"/>
      <c r="F142" s="107"/>
      <c r="G142" s="107"/>
      <c r="H142" s="107"/>
      <c r="I142" s="77"/>
      <c r="J142" s="50"/>
    </row>
    <row r="143" spans="1:10" ht="12.75">
      <c r="A143" s="74"/>
      <c r="B143" s="55"/>
      <c r="C143" s="50"/>
      <c r="D143" s="107"/>
      <c r="E143" s="107"/>
      <c r="F143" s="107"/>
      <c r="G143" s="107"/>
      <c r="H143" s="107"/>
      <c r="I143" s="77"/>
      <c r="J143" s="50"/>
    </row>
    <row r="144" spans="1:10" ht="12.75">
      <c r="A144" s="74"/>
      <c r="B144" s="55"/>
      <c r="C144" s="50"/>
      <c r="D144" s="107"/>
      <c r="E144" s="107"/>
      <c r="F144" s="107"/>
      <c r="G144" s="107"/>
      <c r="H144" s="107"/>
      <c r="I144" s="77"/>
      <c r="J144" s="50"/>
    </row>
    <row r="145" spans="1:10" ht="12.75">
      <c r="A145" s="74"/>
      <c r="B145" s="55"/>
      <c r="C145" s="50"/>
      <c r="D145" s="107"/>
      <c r="E145" s="107"/>
      <c r="F145" s="107"/>
      <c r="G145" s="107"/>
      <c r="H145" s="107"/>
      <c r="I145" s="77"/>
      <c r="J145" s="50"/>
    </row>
    <row r="146" spans="1:10" ht="12.75">
      <c r="A146" s="74"/>
      <c r="B146" s="55"/>
      <c r="C146" s="50"/>
      <c r="D146" s="107"/>
      <c r="E146" s="107"/>
      <c r="F146" s="107"/>
      <c r="G146" s="107"/>
      <c r="H146" s="107"/>
      <c r="I146" s="77"/>
      <c r="J146" s="50"/>
    </row>
    <row r="147" spans="1:10" ht="12.75">
      <c r="A147" s="74"/>
      <c r="B147" s="55"/>
      <c r="C147" s="50"/>
      <c r="D147" s="107"/>
      <c r="E147" s="107"/>
      <c r="F147" s="107"/>
      <c r="G147" s="107"/>
      <c r="H147" s="107"/>
      <c r="I147" s="77"/>
      <c r="J147" s="50"/>
    </row>
    <row r="148" spans="1:10" ht="12.75">
      <c r="A148" s="74"/>
      <c r="B148" s="55"/>
      <c r="C148" s="50"/>
      <c r="D148" s="107"/>
      <c r="E148" s="107"/>
      <c r="F148" s="107"/>
      <c r="G148" s="107"/>
      <c r="H148" s="107"/>
      <c r="I148" s="77"/>
      <c r="J148" s="50"/>
    </row>
    <row r="149" spans="1:10" ht="12.75">
      <c r="A149" s="74"/>
      <c r="B149" s="55"/>
      <c r="C149" s="50"/>
      <c r="D149" s="107"/>
      <c r="E149" s="107"/>
      <c r="F149" s="107"/>
      <c r="G149" s="107"/>
      <c r="H149" s="107"/>
      <c r="I149" s="77"/>
      <c r="J149" s="50"/>
    </row>
    <row r="150" spans="1:10" ht="12.75">
      <c r="A150" s="74"/>
      <c r="B150" s="55"/>
      <c r="C150" s="50"/>
      <c r="D150" s="107"/>
      <c r="E150" s="107"/>
      <c r="F150" s="107"/>
      <c r="G150" s="107"/>
      <c r="H150" s="107"/>
      <c r="I150" s="77"/>
      <c r="J150" s="50"/>
    </row>
    <row r="151" spans="1:10" ht="12.75">
      <c r="A151" s="74"/>
      <c r="B151" s="55"/>
      <c r="C151" s="50"/>
      <c r="D151" s="107"/>
      <c r="E151" s="107"/>
      <c r="F151" s="107"/>
      <c r="G151" s="107"/>
      <c r="H151" s="107"/>
      <c r="I151" s="77"/>
      <c r="J151" s="50"/>
    </row>
    <row r="152" spans="1:10" ht="12.75">
      <c r="A152" s="74"/>
      <c r="B152" s="55"/>
      <c r="C152" s="50"/>
      <c r="D152" s="107"/>
      <c r="E152" s="107"/>
      <c r="F152" s="107"/>
      <c r="G152" s="107"/>
      <c r="H152" s="107"/>
      <c r="I152" s="77"/>
      <c r="J152" s="50"/>
    </row>
    <row r="153" spans="1:10" ht="12.75">
      <c r="A153" s="74"/>
      <c r="B153" s="55"/>
      <c r="C153" s="50"/>
      <c r="D153" s="107"/>
      <c r="E153" s="107"/>
      <c r="F153" s="107"/>
      <c r="G153" s="107"/>
      <c r="H153" s="107"/>
      <c r="I153" s="77"/>
      <c r="J153" s="50"/>
    </row>
    <row r="154" spans="1:10" ht="12.75">
      <c r="A154" s="74"/>
      <c r="B154" s="55"/>
      <c r="C154" s="50"/>
      <c r="D154" s="107"/>
      <c r="E154" s="107"/>
      <c r="F154" s="107"/>
      <c r="G154" s="107"/>
      <c r="H154" s="107"/>
      <c r="I154" s="77"/>
      <c r="J154" s="50"/>
    </row>
    <row r="155" spans="1:10" ht="12.75">
      <c r="A155" s="74"/>
      <c r="B155" s="55"/>
      <c r="C155" s="50"/>
      <c r="D155" s="107"/>
      <c r="E155" s="107"/>
      <c r="F155" s="107"/>
      <c r="G155" s="107"/>
      <c r="H155" s="107"/>
      <c r="I155" s="77"/>
      <c r="J155" s="50"/>
    </row>
    <row r="156" spans="1:10" ht="12.75">
      <c r="A156" s="74"/>
      <c r="B156" s="55"/>
      <c r="C156" s="50"/>
      <c r="D156" s="107"/>
      <c r="E156" s="107"/>
      <c r="F156" s="107"/>
      <c r="G156" s="107"/>
      <c r="H156" s="107"/>
      <c r="I156" s="77"/>
      <c r="J156" s="50"/>
    </row>
    <row r="157" spans="1:10" ht="12.75">
      <c r="A157" s="74"/>
      <c r="B157" s="55"/>
      <c r="C157" s="50"/>
      <c r="D157" s="107"/>
      <c r="E157" s="107"/>
      <c r="F157" s="107"/>
      <c r="G157" s="107"/>
      <c r="H157" s="107"/>
      <c r="I157" s="77"/>
      <c r="J157" s="50"/>
    </row>
    <row r="158" spans="1:10" ht="12.75">
      <c r="A158" s="74"/>
      <c r="B158" s="55"/>
      <c r="C158" s="50"/>
      <c r="D158" s="107"/>
      <c r="E158" s="107"/>
      <c r="F158" s="107"/>
      <c r="G158" s="107"/>
      <c r="H158" s="107"/>
      <c r="I158" s="77"/>
      <c r="J158" s="50"/>
    </row>
    <row r="159" spans="1:10" ht="12.75">
      <c r="A159" s="74"/>
      <c r="B159" s="55"/>
      <c r="C159" s="50"/>
      <c r="D159" s="107"/>
      <c r="E159" s="107"/>
      <c r="F159" s="107"/>
      <c r="G159" s="107"/>
      <c r="H159" s="107"/>
      <c r="I159" s="77"/>
      <c r="J159" s="50"/>
    </row>
    <row r="160" spans="1:10" ht="12.75">
      <c r="A160" s="74"/>
      <c r="B160" s="55"/>
      <c r="C160" s="50"/>
      <c r="D160" s="107"/>
      <c r="E160" s="107"/>
      <c r="F160" s="107"/>
      <c r="G160" s="107"/>
      <c r="H160" s="107"/>
      <c r="I160" s="77"/>
      <c r="J160" s="50"/>
    </row>
    <row r="161" spans="1:10" ht="12.75">
      <c r="A161" s="74"/>
      <c r="B161" s="55"/>
      <c r="C161" s="50"/>
      <c r="D161" s="107"/>
      <c r="E161" s="107"/>
      <c r="F161" s="107"/>
      <c r="G161" s="107"/>
      <c r="H161" s="107"/>
      <c r="I161" s="77"/>
      <c r="J161" s="50"/>
    </row>
    <row r="162" spans="1:9" ht="12.75">
      <c r="A162" s="75"/>
      <c r="B162" s="69"/>
      <c r="I162" s="78"/>
    </row>
  </sheetData>
  <sheetProtection/>
  <mergeCells count="158">
    <mergeCell ref="D11:H11"/>
    <mergeCell ref="A1:I1"/>
    <mergeCell ref="D8:H8"/>
    <mergeCell ref="J3:J4"/>
    <mergeCell ref="J6:J7"/>
    <mergeCell ref="C2:I2"/>
    <mergeCell ref="C3:I3"/>
    <mergeCell ref="C4:I7"/>
    <mergeCell ref="D16:H16"/>
    <mergeCell ref="D17:H17"/>
    <mergeCell ref="D18:H18"/>
    <mergeCell ref="D19:H19"/>
    <mergeCell ref="D12:H12"/>
    <mergeCell ref="D13:H13"/>
    <mergeCell ref="D14:H14"/>
    <mergeCell ref="D15:H15"/>
    <mergeCell ref="D24:H24"/>
    <mergeCell ref="D25:H25"/>
    <mergeCell ref="D26:H26"/>
    <mergeCell ref="D27:H27"/>
    <mergeCell ref="D20:H20"/>
    <mergeCell ref="D21:H21"/>
    <mergeCell ref="D22:H22"/>
    <mergeCell ref="D23:H23"/>
    <mergeCell ref="D32:H32"/>
    <mergeCell ref="D33:H33"/>
    <mergeCell ref="D34:H34"/>
    <mergeCell ref="D35:H35"/>
    <mergeCell ref="D28:H28"/>
    <mergeCell ref="D29:H29"/>
    <mergeCell ref="D30:H30"/>
    <mergeCell ref="D31:H31"/>
    <mergeCell ref="D40:H40"/>
    <mergeCell ref="D41:H41"/>
    <mergeCell ref="D42:H42"/>
    <mergeCell ref="D43:H43"/>
    <mergeCell ref="D36:H36"/>
    <mergeCell ref="D37:H37"/>
    <mergeCell ref="D38:H38"/>
    <mergeCell ref="D39:H39"/>
    <mergeCell ref="D48:H48"/>
    <mergeCell ref="D49:H49"/>
    <mergeCell ref="D50:H50"/>
    <mergeCell ref="D51:H51"/>
    <mergeCell ref="D44:H44"/>
    <mergeCell ref="D45:H45"/>
    <mergeCell ref="D46:H46"/>
    <mergeCell ref="D47:H47"/>
    <mergeCell ref="D56:H56"/>
    <mergeCell ref="D57:H57"/>
    <mergeCell ref="D58:H58"/>
    <mergeCell ref="D59:H59"/>
    <mergeCell ref="D52:H52"/>
    <mergeCell ref="D53:H53"/>
    <mergeCell ref="D54:H54"/>
    <mergeCell ref="D55:H55"/>
    <mergeCell ref="D64:H64"/>
    <mergeCell ref="D65:H65"/>
    <mergeCell ref="D66:H66"/>
    <mergeCell ref="D67:H67"/>
    <mergeCell ref="D60:H60"/>
    <mergeCell ref="D61:H61"/>
    <mergeCell ref="D62:H62"/>
    <mergeCell ref="D63:H63"/>
    <mergeCell ref="D72:H72"/>
    <mergeCell ref="D73:H73"/>
    <mergeCell ref="D74:H74"/>
    <mergeCell ref="D75:H75"/>
    <mergeCell ref="D68:H68"/>
    <mergeCell ref="D69:H69"/>
    <mergeCell ref="D70:H70"/>
    <mergeCell ref="D71:H71"/>
    <mergeCell ref="D80:H80"/>
    <mergeCell ref="D81:H81"/>
    <mergeCell ref="D82:H82"/>
    <mergeCell ref="D83:H83"/>
    <mergeCell ref="D76:H76"/>
    <mergeCell ref="D77:H77"/>
    <mergeCell ref="D78:H78"/>
    <mergeCell ref="D79:H79"/>
    <mergeCell ref="D88:H88"/>
    <mergeCell ref="D89:H89"/>
    <mergeCell ref="D90:H90"/>
    <mergeCell ref="D91:H91"/>
    <mergeCell ref="D84:H84"/>
    <mergeCell ref="D85:H85"/>
    <mergeCell ref="D86:H86"/>
    <mergeCell ref="D87:H87"/>
    <mergeCell ref="D96:H96"/>
    <mergeCell ref="D97:H97"/>
    <mergeCell ref="D98:H98"/>
    <mergeCell ref="D99:H99"/>
    <mergeCell ref="D92:H92"/>
    <mergeCell ref="D93:H93"/>
    <mergeCell ref="D94:H94"/>
    <mergeCell ref="D95:H95"/>
    <mergeCell ref="D104:H104"/>
    <mergeCell ref="D105:H105"/>
    <mergeCell ref="D106:H106"/>
    <mergeCell ref="D107:H107"/>
    <mergeCell ref="D100:H100"/>
    <mergeCell ref="D101:H101"/>
    <mergeCell ref="D102:H102"/>
    <mergeCell ref="D103:H103"/>
    <mergeCell ref="D112:H112"/>
    <mergeCell ref="D113:H113"/>
    <mergeCell ref="D114:H114"/>
    <mergeCell ref="D115:H115"/>
    <mergeCell ref="D108:H108"/>
    <mergeCell ref="D109:H109"/>
    <mergeCell ref="D110:H110"/>
    <mergeCell ref="D111:H111"/>
    <mergeCell ref="D120:H120"/>
    <mergeCell ref="D121:H121"/>
    <mergeCell ref="D122:H122"/>
    <mergeCell ref="D123:H123"/>
    <mergeCell ref="D116:H116"/>
    <mergeCell ref="D117:H117"/>
    <mergeCell ref="D118:H118"/>
    <mergeCell ref="D119:H119"/>
    <mergeCell ref="D128:H128"/>
    <mergeCell ref="D129:H129"/>
    <mergeCell ref="D130:H130"/>
    <mergeCell ref="D131:H131"/>
    <mergeCell ref="D124:H124"/>
    <mergeCell ref="D125:H125"/>
    <mergeCell ref="D126:H126"/>
    <mergeCell ref="D127:H127"/>
    <mergeCell ref="D136:H136"/>
    <mergeCell ref="D137:H137"/>
    <mergeCell ref="D138:H138"/>
    <mergeCell ref="D139:H139"/>
    <mergeCell ref="D132:H132"/>
    <mergeCell ref="D133:H133"/>
    <mergeCell ref="D134:H134"/>
    <mergeCell ref="D135:H135"/>
    <mergeCell ref="D144:H144"/>
    <mergeCell ref="D145:H145"/>
    <mergeCell ref="D146:H146"/>
    <mergeCell ref="D147:H147"/>
    <mergeCell ref="D140:H140"/>
    <mergeCell ref="D141:H141"/>
    <mergeCell ref="D142:H142"/>
    <mergeCell ref="D143:H143"/>
    <mergeCell ref="D152:H152"/>
    <mergeCell ref="D153:H153"/>
    <mergeCell ref="D154:H154"/>
    <mergeCell ref="D155:H155"/>
    <mergeCell ref="D148:H148"/>
    <mergeCell ref="D149:H149"/>
    <mergeCell ref="D150:H150"/>
    <mergeCell ref="D151:H151"/>
    <mergeCell ref="D156:H156"/>
    <mergeCell ref="D161:H161"/>
    <mergeCell ref="D157:H157"/>
    <mergeCell ref="D158:H158"/>
    <mergeCell ref="D159:H159"/>
    <mergeCell ref="D160:H160"/>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1:J197"/>
  <sheetViews>
    <sheetView zoomScalePageLayoutView="0" workbookViewId="0" topLeftCell="A1">
      <selection activeCell="C16" sqref="C16"/>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105" t="s">
        <v>470</v>
      </c>
      <c r="B1" s="106"/>
      <c r="C1" s="106"/>
      <c r="D1" s="106"/>
      <c r="E1" s="106"/>
      <c r="F1" s="106"/>
      <c r="G1" s="106"/>
      <c r="H1" s="106"/>
      <c r="I1" s="106"/>
      <c r="J1" s="87"/>
    </row>
    <row r="2" spans="2:10" ht="26.25" customHeight="1">
      <c r="B2" s="9"/>
      <c r="C2" s="94" t="s">
        <v>309</v>
      </c>
      <c r="D2" s="95"/>
      <c r="E2" s="95"/>
      <c r="F2" s="95"/>
      <c r="G2" s="95"/>
      <c r="H2" s="95"/>
      <c r="I2" s="95"/>
      <c r="J2" s="46" t="s">
        <v>65</v>
      </c>
    </row>
    <row r="3" spans="2:10" ht="18.75" customHeight="1">
      <c r="B3" s="10"/>
      <c r="C3" s="96" t="s">
        <v>64</v>
      </c>
      <c r="D3" s="97"/>
      <c r="E3" s="97"/>
      <c r="F3" s="97"/>
      <c r="G3" s="97"/>
      <c r="H3" s="97"/>
      <c r="I3" s="97"/>
      <c r="J3" s="110">
        <f>PCA!J3</f>
        <v>0</v>
      </c>
    </row>
    <row r="4" spans="3:10" ht="18.75" customHeight="1" thickBot="1">
      <c r="C4" s="113"/>
      <c r="D4" s="113"/>
      <c r="E4" s="113"/>
      <c r="F4" s="113"/>
      <c r="G4" s="113"/>
      <c r="H4" s="113"/>
      <c r="I4" s="113"/>
      <c r="J4" s="111"/>
    </row>
    <row r="5" spans="3:10" ht="18.75" customHeight="1">
      <c r="C5" s="113"/>
      <c r="D5" s="113"/>
      <c r="E5" s="113"/>
      <c r="F5" s="113"/>
      <c r="G5" s="113"/>
      <c r="H5" s="113"/>
      <c r="I5" s="113"/>
      <c r="J5" s="46" t="s">
        <v>66</v>
      </c>
    </row>
    <row r="6" spans="3:10" ht="18.75" customHeight="1">
      <c r="C6" s="113"/>
      <c r="D6" s="113"/>
      <c r="E6" s="113"/>
      <c r="F6" s="113"/>
      <c r="G6" s="113"/>
      <c r="H6" s="113"/>
      <c r="I6" s="113"/>
      <c r="J6" s="112">
        <f>PCA!J6</f>
        <v>0</v>
      </c>
    </row>
    <row r="7" spans="3:10" ht="18.75" customHeight="1" thickBot="1">
      <c r="C7" s="113"/>
      <c r="D7" s="113"/>
      <c r="E7" s="113"/>
      <c r="F7" s="113"/>
      <c r="G7" s="113"/>
      <c r="H7" s="113"/>
      <c r="I7" s="113"/>
      <c r="J7" s="111"/>
    </row>
    <row r="8" spans="2:10" s="6" customFormat="1" ht="15" customHeight="1">
      <c r="B8" s="11"/>
      <c r="C8" s="3"/>
      <c r="D8" s="103" t="s">
        <v>308</v>
      </c>
      <c r="E8" s="104"/>
      <c r="F8" s="104"/>
      <c r="G8" s="104"/>
      <c r="H8" s="104"/>
      <c r="I8" s="19"/>
      <c r="J8" s="7"/>
    </row>
    <row r="9" spans="2:10" s="6" customFormat="1" ht="12.75" customHeight="1">
      <c r="B9" s="11"/>
      <c r="C9" s="58"/>
      <c r="D9" s="59"/>
      <c r="E9" s="60"/>
      <c r="F9" s="60"/>
      <c r="G9" s="60"/>
      <c r="H9" s="61"/>
      <c r="I9" s="62" t="s">
        <v>0</v>
      </c>
      <c r="J9" s="7"/>
    </row>
    <row r="10" spans="1:10" ht="19.5" customHeight="1">
      <c r="A10" s="74" t="s">
        <v>1</v>
      </c>
      <c r="B10" s="73" t="s">
        <v>307</v>
      </c>
      <c r="C10" s="32" t="s">
        <v>156</v>
      </c>
      <c r="D10" s="5" t="s">
        <v>157</v>
      </c>
      <c r="E10" s="33" t="s">
        <v>158</v>
      </c>
      <c r="F10" s="34" t="s">
        <v>159</v>
      </c>
      <c r="G10" s="35" t="s">
        <v>160</v>
      </c>
      <c r="H10" s="27" t="s">
        <v>161</v>
      </c>
      <c r="I10" s="79" t="s">
        <v>155</v>
      </c>
      <c r="J10" s="37" t="s">
        <v>318</v>
      </c>
    </row>
    <row r="11" spans="1:10" ht="12.75">
      <c r="A11" s="76"/>
      <c r="B11" s="55"/>
      <c r="C11" s="50"/>
      <c r="D11" s="107"/>
      <c r="E11" s="107"/>
      <c r="F11" s="107"/>
      <c r="G11" s="107"/>
      <c r="H11" s="107"/>
      <c r="I11" s="77"/>
      <c r="J11" s="50"/>
    </row>
    <row r="12" spans="1:10" ht="12.75">
      <c r="A12" s="76"/>
      <c r="B12" s="55"/>
      <c r="C12" s="50"/>
      <c r="D12" s="107"/>
      <c r="E12" s="107"/>
      <c r="F12" s="107"/>
      <c r="G12" s="107"/>
      <c r="H12" s="107"/>
      <c r="I12" s="77"/>
      <c r="J12" s="50"/>
    </row>
    <row r="13" spans="1:10" ht="12.75">
      <c r="A13" s="76"/>
      <c r="B13" s="55"/>
      <c r="C13" s="50"/>
      <c r="D13" s="107"/>
      <c r="E13" s="107"/>
      <c r="F13" s="107"/>
      <c r="G13" s="107"/>
      <c r="H13" s="107"/>
      <c r="I13" s="77"/>
      <c r="J13" s="50"/>
    </row>
    <row r="14" spans="1:10" ht="12.75">
      <c r="A14" s="76"/>
      <c r="B14" s="55"/>
      <c r="C14" s="50"/>
      <c r="D14" s="107"/>
      <c r="E14" s="107"/>
      <c r="F14" s="107"/>
      <c r="G14" s="107"/>
      <c r="H14" s="107"/>
      <c r="I14" s="77"/>
      <c r="J14" s="50"/>
    </row>
    <row r="15" spans="1:10" ht="12.75">
      <c r="A15" s="76"/>
      <c r="B15" s="55"/>
      <c r="C15" s="50"/>
      <c r="D15" s="107"/>
      <c r="E15" s="107"/>
      <c r="F15" s="107"/>
      <c r="G15" s="107"/>
      <c r="H15" s="107"/>
      <c r="I15" s="77"/>
      <c r="J15" s="50"/>
    </row>
    <row r="16" spans="1:10" ht="12.75">
      <c r="A16" s="76"/>
      <c r="B16" s="55"/>
      <c r="C16" s="50"/>
      <c r="D16" s="107"/>
      <c r="E16" s="107"/>
      <c r="F16" s="107"/>
      <c r="G16" s="107"/>
      <c r="H16" s="107"/>
      <c r="I16" s="77"/>
      <c r="J16" s="50"/>
    </row>
    <row r="17" spans="1:10" ht="12.75">
      <c r="A17" s="76"/>
      <c r="B17" s="55"/>
      <c r="C17" s="50"/>
      <c r="D17" s="107"/>
      <c r="E17" s="107"/>
      <c r="F17" s="107"/>
      <c r="G17" s="107"/>
      <c r="H17" s="107"/>
      <c r="I17" s="77"/>
      <c r="J17" s="50"/>
    </row>
    <row r="18" spans="1:10" ht="12.75">
      <c r="A18" s="76"/>
      <c r="B18" s="55"/>
      <c r="C18" s="50"/>
      <c r="D18" s="107"/>
      <c r="E18" s="107"/>
      <c r="F18" s="107"/>
      <c r="G18" s="107"/>
      <c r="H18" s="107"/>
      <c r="I18" s="77"/>
      <c r="J18" s="50"/>
    </row>
    <row r="19" spans="1:10" ht="12.75">
      <c r="A19" s="76"/>
      <c r="B19" s="55"/>
      <c r="C19" s="50"/>
      <c r="D19" s="107"/>
      <c r="E19" s="107"/>
      <c r="F19" s="107"/>
      <c r="G19" s="107"/>
      <c r="H19" s="107"/>
      <c r="I19" s="77"/>
      <c r="J19" s="50"/>
    </row>
    <row r="20" spans="1:10" ht="12.75">
      <c r="A20" s="76"/>
      <c r="B20" s="55"/>
      <c r="C20" s="50"/>
      <c r="D20" s="107"/>
      <c r="E20" s="107"/>
      <c r="F20" s="107"/>
      <c r="G20" s="107"/>
      <c r="H20" s="107"/>
      <c r="I20" s="77"/>
      <c r="J20" s="50"/>
    </row>
    <row r="21" spans="1:10" ht="12.75">
      <c r="A21" s="76"/>
      <c r="B21" s="55"/>
      <c r="C21" s="50"/>
      <c r="D21" s="107"/>
      <c r="E21" s="107"/>
      <c r="F21" s="107"/>
      <c r="G21" s="107"/>
      <c r="H21" s="107"/>
      <c r="I21" s="77"/>
      <c r="J21" s="50"/>
    </row>
    <row r="22" spans="1:10" ht="12.75">
      <c r="A22" s="76"/>
      <c r="B22" s="55"/>
      <c r="C22" s="50"/>
      <c r="D22" s="107"/>
      <c r="E22" s="107"/>
      <c r="F22" s="107"/>
      <c r="G22" s="107"/>
      <c r="H22" s="107"/>
      <c r="I22" s="77"/>
      <c r="J22" s="50"/>
    </row>
    <row r="23" spans="1:10" ht="12.75">
      <c r="A23" s="76"/>
      <c r="B23" s="55"/>
      <c r="C23" s="50"/>
      <c r="D23" s="107"/>
      <c r="E23" s="107"/>
      <c r="F23" s="107"/>
      <c r="G23" s="107"/>
      <c r="H23" s="107"/>
      <c r="I23" s="77"/>
      <c r="J23" s="50"/>
    </row>
    <row r="24" spans="1:10" ht="12.75">
      <c r="A24" s="76"/>
      <c r="B24" s="55"/>
      <c r="C24" s="50"/>
      <c r="D24" s="107"/>
      <c r="E24" s="107"/>
      <c r="F24" s="107"/>
      <c r="G24" s="107"/>
      <c r="H24" s="107"/>
      <c r="I24" s="77"/>
      <c r="J24" s="50"/>
    </row>
    <row r="25" spans="1:10" ht="12.75">
      <c r="A25" s="76"/>
      <c r="B25" s="55"/>
      <c r="C25" s="50"/>
      <c r="D25" s="107"/>
      <c r="E25" s="107"/>
      <c r="F25" s="107"/>
      <c r="G25" s="107"/>
      <c r="H25" s="107"/>
      <c r="I25" s="77"/>
      <c r="J25" s="50"/>
    </row>
    <row r="26" spans="1:10" ht="12.75">
      <c r="A26" s="76"/>
      <c r="B26" s="55"/>
      <c r="C26" s="50"/>
      <c r="D26" s="107"/>
      <c r="E26" s="107"/>
      <c r="F26" s="107"/>
      <c r="G26" s="107"/>
      <c r="H26" s="107"/>
      <c r="I26" s="77"/>
      <c r="J26" s="50"/>
    </row>
    <row r="27" spans="1:10" ht="12.75">
      <c r="A27" s="76"/>
      <c r="B27" s="55"/>
      <c r="C27" s="50"/>
      <c r="D27" s="107"/>
      <c r="E27" s="107"/>
      <c r="F27" s="107"/>
      <c r="G27" s="107"/>
      <c r="H27" s="107"/>
      <c r="I27" s="77"/>
      <c r="J27" s="50"/>
    </row>
    <row r="28" spans="1:10" ht="12.75">
      <c r="A28" s="76"/>
      <c r="B28" s="55"/>
      <c r="C28" s="50"/>
      <c r="D28" s="107"/>
      <c r="E28" s="107"/>
      <c r="F28" s="107"/>
      <c r="G28" s="107"/>
      <c r="H28" s="107"/>
      <c r="I28" s="77"/>
      <c r="J28" s="50"/>
    </row>
    <row r="29" spans="1:10" ht="12.75">
      <c r="A29" s="76"/>
      <c r="B29" s="55"/>
      <c r="C29" s="50"/>
      <c r="D29" s="107"/>
      <c r="E29" s="107"/>
      <c r="F29" s="107"/>
      <c r="G29" s="107"/>
      <c r="H29" s="107"/>
      <c r="I29" s="77"/>
      <c r="J29" s="50"/>
    </row>
    <row r="30" spans="1:10" ht="12.75">
      <c r="A30" s="76"/>
      <c r="B30" s="55"/>
      <c r="C30" s="50"/>
      <c r="D30" s="107"/>
      <c r="E30" s="107"/>
      <c r="F30" s="107"/>
      <c r="G30" s="107"/>
      <c r="H30" s="107"/>
      <c r="I30" s="77"/>
      <c r="J30" s="50"/>
    </row>
    <row r="31" spans="1:10" ht="12.75">
      <c r="A31" s="76"/>
      <c r="B31" s="55"/>
      <c r="C31" s="50"/>
      <c r="D31" s="107"/>
      <c r="E31" s="107"/>
      <c r="F31" s="107"/>
      <c r="G31" s="107"/>
      <c r="H31" s="107"/>
      <c r="I31" s="77"/>
      <c r="J31" s="50"/>
    </row>
    <row r="32" spans="1:10" ht="12.75">
      <c r="A32" s="76"/>
      <c r="B32" s="55"/>
      <c r="C32" s="50"/>
      <c r="D32" s="107"/>
      <c r="E32" s="107"/>
      <c r="F32" s="107"/>
      <c r="G32" s="107"/>
      <c r="H32" s="107"/>
      <c r="I32" s="77"/>
      <c r="J32" s="50"/>
    </row>
    <row r="33" spans="1:10" ht="12.75">
      <c r="A33" s="76"/>
      <c r="B33" s="55"/>
      <c r="C33" s="50"/>
      <c r="D33" s="107"/>
      <c r="E33" s="107"/>
      <c r="F33" s="107"/>
      <c r="G33" s="107"/>
      <c r="H33" s="107"/>
      <c r="I33" s="77"/>
      <c r="J33" s="50"/>
    </row>
    <row r="34" spans="1:10" ht="12.75">
      <c r="A34" s="76"/>
      <c r="B34" s="55"/>
      <c r="C34" s="50"/>
      <c r="D34" s="107"/>
      <c r="E34" s="107"/>
      <c r="F34" s="107"/>
      <c r="G34" s="107"/>
      <c r="H34" s="107"/>
      <c r="I34" s="77"/>
      <c r="J34" s="50"/>
    </row>
    <row r="35" spans="1:10" ht="12.75">
      <c r="A35" s="76"/>
      <c r="B35" s="55"/>
      <c r="C35" s="50"/>
      <c r="D35" s="107"/>
      <c r="E35" s="107"/>
      <c r="F35" s="107"/>
      <c r="G35" s="107"/>
      <c r="H35" s="107"/>
      <c r="I35" s="77"/>
      <c r="J35" s="50"/>
    </row>
    <row r="36" spans="1:10" ht="12.75">
      <c r="A36" s="76"/>
      <c r="B36" s="55"/>
      <c r="C36" s="50"/>
      <c r="D36" s="107"/>
      <c r="E36" s="107"/>
      <c r="F36" s="107"/>
      <c r="G36" s="107"/>
      <c r="H36" s="107"/>
      <c r="I36" s="77"/>
      <c r="J36" s="50"/>
    </row>
    <row r="37" spans="1:10" ht="12.75">
      <c r="A37" s="76"/>
      <c r="B37" s="55"/>
      <c r="C37" s="50"/>
      <c r="D37" s="107"/>
      <c r="E37" s="107"/>
      <c r="F37" s="107"/>
      <c r="G37" s="107"/>
      <c r="H37" s="107"/>
      <c r="I37" s="77"/>
      <c r="J37" s="50"/>
    </row>
    <row r="38" spans="1:10" ht="12.75">
      <c r="A38" s="76"/>
      <c r="B38" s="55"/>
      <c r="C38" s="50"/>
      <c r="D38" s="107"/>
      <c r="E38" s="107"/>
      <c r="F38" s="107"/>
      <c r="G38" s="107"/>
      <c r="H38" s="107"/>
      <c r="I38" s="77"/>
      <c r="J38" s="50"/>
    </row>
    <row r="39" spans="1:10" ht="12.75">
      <c r="A39" s="76"/>
      <c r="B39" s="55"/>
      <c r="C39" s="50"/>
      <c r="D39" s="107"/>
      <c r="E39" s="107"/>
      <c r="F39" s="107"/>
      <c r="G39" s="107"/>
      <c r="H39" s="107"/>
      <c r="I39" s="77"/>
      <c r="J39" s="50"/>
    </row>
    <row r="40" spans="1:10" ht="12.75">
      <c r="A40" s="76"/>
      <c r="B40" s="55"/>
      <c r="C40" s="50"/>
      <c r="D40" s="107"/>
      <c r="E40" s="107"/>
      <c r="F40" s="107"/>
      <c r="G40" s="107"/>
      <c r="H40" s="107"/>
      <c r="I40" s="77"/>
      <c r="J40" s="50"/>
    </row>
    <row r="41" spans="1:10" ht="12.75">
      <c r="A41" s="76"/>
      <c r="B41" s="55"/>
      <c r="C41" s="50"/>
      <c r="D41" s="107"/>
      <c r="E41" s="107"/>
      <c r="F41" s="107"/>
      <c r="G41" s="107"/>
      <c r="H41" s="107"/>
      <c r="I41" s="77"/>
      <c r="J41" s="50"/>
    </row>
    <row r="42" spans="1:10" ht="12.75">
      <c r="A42" s="76"/>
      <c r="B42" s="55"/>
      <c r="C42" s="50"/>
      <c r="D42" s="107"/>
      <c r="E42" s="107"/>
      <c r="F42" s="107"/>
      <c r="G42" s="107"/>
      <c r="H42" s="107"/>
      <c r="I42" s="77"/>
      <c r="J42" s="50"/>
    </row>
    <row r="43" spans="1:10" ht="12.75">
      <c r="A43" s="76"/>
      <c r="B43" s="55"/>
      <c r="C43" s="50"/>
      <c r="D43" s="107"/>
      <c r="E43" s="107"/>
      <c r="F43" s="107"/>
      <c r="G43" s="107"/>
      <c r="H43" s="107"/>
      <c r="I43" s="77"/>
      <c r="J43" s="50"/>
    </row>
    <row r="44" spans="1:10" ht="12.75">
      <c r="A44" s="76"/>
      <c r="B44" s="55"/>
      <c r="C44" s="50"/>
      <c r="D44" s="107"/>
      <c r="E44" s="107"/>
      <c r="F44" s="107"/>
      <c r="G44" s="107"/>
      <c r="H44" s="107"/>
      <c r="I44" s="77"/>
      <c r="J44" s="50"/>
    </row>
    <row r="45" spans="1:10" ht="12.75">
      <c r="A45" s="76"/>
      <c r="B45" s="55"/>
      <c r="C45" s="50"/>
      <c r="D45" s="107"/>
      <c r="E45" s="107"/>
      <c r="F45" s="107"/>
      <c r="G45" s="107"/>
      <c r="H45" s="107"/>
      <c r="I45" s="77"/>
      <c r="J45" s="50"/>
    </row>
    <row r="46" spans="1:10" ht="12.75">
      <c r="A46" s="76"/>
      <c r="B46" s="55"/>
      <c r="C46" s="50"/>
      <c r="D46" s="107"/>
      <c r="E46" s="107"/>
      <c r="F46" s="107"/>
      <c r="G46" s="107"/>
      <c r="H46" s="107"/>
      <c r="I46" s="77"/>
      <c r="J46" s="50"/>
    </row>
    <row r="47" spans="1:10" ht="12.75">
      <c r="A47" s="76"/>
      <c r="B47" s="55"/>
      <c r="C47" s="50"/>
      <c r="D47" s="107"/>
      <c r="E47" s="107"/>
      <c r="F47" s="107"/>
      <c r="G47" s="107"/>
      <c r="H47" s="107"/>
      <c r="I47" s="77"/>
      <c r="J47" s="50"/>
    </row>
    <row r="48" spans="1:10" ht="12.75">
      <c r="A48" s="76"/>
      <c r="B48" s="55"/>
      <c r="C48" s="50"/>
      <c r="D48" s="107"/>
      <c r="E48" s="107"/>
      <c r="F48" s="107"/>
      <c r="G48" s="107"/>
      <c r="H48" s="107"/>
      <c r="I48" s="77"/>
      <c r="J48" s="50"/>
    </row>
    <row r="49" spans="1:10" ht="12.75">
      <c r="A49" s="76"/>
      <c r="B49" s="55"/>
      <c r="C49" s="50"/>
      <c r="D49" s="107"/>
      <c r="E49" s="107"/>
      <c r="F49" s="107"/>
      <c r="G49" s="107"/>
      <c r="H49" s="107"/>
      <c r="I49" s="77"/>
      <c r="J49" s="50"/>
    </row>
    <row r="50" spans="1:10" ht="12.75">
      <c r="A50" s="76"/>
      <c r="B50" s="55"/>
      <c r="C50" s="50"/>
      <c r="D50" s="107"/>
      <c r="E50" s="107"/>
      <c r="F50" s="107"/>
      <c r="G50" s="107"/>
      <c r="H50" s="107"/>
      <c r="I50" s="77"/>
      <c r="J50" s="50"/>
    </row>
    <row r="51" spans="1:10" ht="12.75">
      <c r="A51" s="76"/>
      <c r="B51" s="55"/>
      <c r="C51" s="50"/>
      <c r="D51" s="107"/>
      <c r="E51" s="107"/>
      <c r="F51" s="107"/>
      <c r="G51" s="107"/>
      <c r="H51" s="107"/>
      <c r="I51" s="77"/>
      <c r="J51" s="50"/>
    </row>
    <row r="52" spans="1:10" ht="12.75">
      <c r="A52" s="76"/>
      <c r="B52" s="55"/>
      <c r="C52" s="50"/>
      <c r="D52" s="107"/>
      <c r="E52" s="107"/>
      <c r="F52" s="107"/>
      <c r="G52" s="107"/>
      <c r="H52" s="107"/>
      <c r="I52" s="77"/>
      <c r="J52" s="50"/>
    </row>
    <row r="53" spans="1:10" ht="12.75">
      <c r="A53" s="76"/>
      <c r="B53" s="55"/>
      <c r="C53" s="50"/>
      <c r="D53" s="107"/>
      <c r="E53" s="107"/>
      <c r="F53" s="107"/>
      <c r="G53" s="107"/>
      <c r="H53" s="107"/>
      <c r="I53" s="77"/>
      <c r="J53" s="50"/>
    </row>
    <row r="54" spans="1:10" ht="12.75">
      <c r="A54" s="76"/>
      <c r="B54" s="55"/>
      <c r="C54" s="50"/>
      <c r="D54" s="107"/>
      <c r="E54" s="107"/>
      <c r="F54" s="107"/>
      <c r="G54" s="107"/>
      <c r="H54" s="107"/>
      <c r="I54" s="77"/>
      <c r="J54" s="50"/>
    </row>
    <row r="55" spans="1:10" ht="12.75">
      <c r="A55" s="76"/>
      <c r="B55" s="55"/>
      <c r="C55" s="50"/>
      <c r="D55" s="107"/>
      <c r="E55" s="107"/>
      <c r="F55" s="107"/>
      <c r="G55" s="107"/>
      <c r="H55" s="107"/>
      <c r="I55" s="77"/>
      <c r="J55" s="50"/>
    </row>
    <row r="56" spans="1:10" ht="12.75">
      <c r="A56" s="76"/>
      <c r="B56" s="55"/>
      <c r="C56" s="50"/>
      <c r="D56" s="107"/>
      <c r="E56" s="107"/>
      <c r="F56" s="107"/>
      <c r="G56" s="107"/>
      <c r="H56" s="107"/>
      <c r="I56" s="77"/>
      <c r="J56" s="50"/>
    </row>
    <row r="57" spans="1:10" ht="12.75">
      <c r="A57" s="76"/>
      <c r="B57" s="55"/>
      <c r="C57" s="50"/>
      <c r="D57" s="107"/>
      <c r="E57" s="107"/>
      <c r="F57" s="107"/>
      <c r="G57" s="107"/>
      <c r="H57" s="107"/>
      <c r="I57" s="77"/>
      <c r="J57" s="50"/>
    </row>
    <row r="58" spans="1:10" ht="12.75">
      <c r="A58" s="76"/>
      <c r="B58" s="55"/>
      <c r="C58" s="50"/>
      <c r="D58" s="107"/>
      <c r="E58" s="107"/>
      <c r="F58" s="107"/>
      <c r="G58" s="107"/>
      <c r="H58" s="107"/>
      <c r="I58" s="77"/>
      <c r="J58" s="50"/>
    </row>
    <row r="59" spans="1:10" ht="12.75">
      <c r="A59" s="76"/>
      <c r="B59" s="55"/>
      <c r="C59" s="50"/>
      <c r="D59" s="107"/>
      <c r="E59" s="107"/>
      <c r="F59" s="107"/>
      <c r="G59" s="107"/>
      <c r="H59" s="107"/>
      <c r="I59" s="77"/>
      <c r="J59" s="50"/>
    </row>
    <row r="60" spans="1:10" ht="12.75">
      <c r="A60" s="76"/>
      <c r="B60" s="55"/>
      <c r="C60" s="50"/>
      <c r="D60" s="107"/>
      <c r="E60" s="107"/>
      <c r="F60" s="107"/>
      <c r="G60" s="107"/>
      <c r="H60" s="107"/>
      <c r="I60" s="77"/>
      <c r="J60" s="50"/>
    </row>
    <row r="61" spans="1:10" ht="12.75">
      <c r="A61" s="76"/>
      <c r="B61" s="55"/>
      <c r="C61" s="50"/>
      <c r="D61" s="107"/>
      <c r="E61" s="107"/>
      <c r="F61" s="107"/>
      <c r="G61" s="107"/>
      <c r="H61" s="107"/>
      <c r="I61" s="77"/>
      <c r="J61" s="50"/>
    </row>
    <row r="62" spans="1:10" ht="12.75">
      <c r="A62" s="76"/>
      <c r="B62" s="55"/>
      <c r="C62" s="50"/>
      <c r="D62" s="107"/>
      <c r="E62" s="107"/>
      <c r="F62" s="107"/>
      <c r="G62" s="107"/>
      <c r="H62" s="107"/>
      <c r="I62" s="77"/>
      <c r="J62" s="50"/>
    </row>
    <row r="63" spans="1:10" ht="12.75">
      <c r="A63" s="76"/>
      <c r="B63" s="55"/>
      <c r="C63" s="50"/>
      <c r="D63" s="107"/>
      <c r="E63" s="107"/>
      <c r="F63" s="107"/>
      <c r="G63" s="107"/>
      <c r="H63" s="107"/>
      <c r="I63" s="77"/>
      <c r="J63" s="50"/>
    </row>
    <row r="64" spans="1:10" ht="12.75">
      <c r="A64" s="76"/>
      <c r="B64" s="55"/>
      <c r="C64" s="50"/>
      <c r="D64" s="107"/>
      <c r="E64" s="107"/>
      <c r="F64" s="107"/>
      <c r="G64" s="107"/>
      <c r="H64" s="107"/>
      <c r="I64" s="77"/>
      <c r="J64" s="50"/>
    </row>
    <row r="65" spans="1:10" ht="12.75">
      <c r="A65" s="76"/>
      <c r="B65" s="55"/>
      <c r="C65" s="50"/>
      <c r="D65" s="107"/>
      <c r="E65" s="107"/>
      <c r="F65" s="107"/>
      <c r="G65" s="107"/>
      <c r="H65" s="107"/>
      <c r="I65" s="77"/>
      <c r="J65" s="50"/>
    </row>
    <row r="66" spans="1:10" ht="12.75">
      <c r="A66" s="76"/>
      <c r="B66" s="55"/>
      <c r="C66" s="50"/>
      <c r="D66" s="107"/>
      <c r="E66" s="107"/>
      <c r="F66" s="107"/>
      <c r="G66" s="107"/>
      <c r="H66" s="107"/>
      <c r="I66" s="77"/>
      <c r="J66" s="50"/>
    </row>
    <row r="67" spans="1:10" ht="12.75">
      <c r="A67" s="76"/>
      <c r="B67" s="55"/>
      <c r="C67" s="50"/>
      <c r="D67" s="107"/>
      <c r="E67" s="107"/>
      <c r="F67" s="107"/>
      <c r="G67" s="107"/>
      <c r="H67" s="107"/>
      <c r="I67" s="77"/>
      <c r="J67" s="50"/>
    </row>
    <row r="68" spans="1:10" ht="12.75">
      <c r="A68" s="76"/>
      <c r="B68" s="55"/>
      <c r="C68" s="50"/>
      <c r="D68" s="107"/>
      <c r="E68" s="107"/>
      <c r="F68" s="107"/>
      <c r="G68" s="107"/>
      <c r="H68" s="107"/>
      <c r="I68" s="77"/>
      <c r="J68" s="50"/>
    </row>
    <row r="69" spans="1:10" ht="12.75">
      <c r="A69" s="76"/>
      <c r="B69" s="55"/>
      <c r="C69" s="50"/>
      <c r="D69" s="107"/>
      <c r="E69" s="107"/>
      <c r="F69" s="107"/>
      <c r="G69" s="107"/>
      <c r="H69" s="107"/>
      <c r="I69" s="77"/>
      <c r="J69" s="50"/>
    </row>
    <row r="70" spans="1:10" ht="12.75">
      <c r="A70" s="76"/>
      <c r="B70" s="55"/>
      <c r="C70" s="50"/>
      <c r="D70" s="107"/>
      <c r="E70" s="107"/>
      <c r="F70" s="107"/>
      <c r="G70" s="107"/>
      <c r="H70" s="107"/>
      <c r="I70" s="77"/>
      <c r="J70" s="50"/>
    </row>
    <row r="71" spans="1:10" ht="12.75">
      <c r="A71" s="76"/>
      <c r="B71" s="55"/>
      <c r="C71" s="50"/>
      <c r="D71" s="107"/>
      <c r="E71" s="107"/>
      <c r="F71" s="107"/>
      <c r="G71" s="107"/>
      <c r="H71" s="107"/>
      <c r="I71" s="77"/>
      <c r="J71" s="50"/>
    </row>
    <row r="72" spans="1:10" ht="12.75">
      <c r="A72" s="76"/>
      <c r="B72" s="55"/>
      <c r="C72" s="50"/>
      <c r="D72" s="107"/>
      <c r="E72" s="107"/>
      <c r="F72" s="107"/>
      <c r="G72" s="107"/>
      <c r="H72" s="107"/>
      <c r="I72" s="77"/>
      <c r="J72" s="50"/>
    </row>
    <row r="73" spans="1:10" ht="12.75">
      <c r="A73" s="76"/>
      <c r="B73" s="55"/>
      <c r="C73" s="50"/>
      <c r="D73" s="107"/>
      <c r="E73" s="107"/>
      <c r="F73" s="107"/>
      <c r="G73" s="107"/>
      <c r="H73" s="107"/>
      <c r="I73" s="77"/>
      <c r="J73" s="50"/>
    </row>
    <row r="74" spans="1:10" ht="12.75">
      <c r="A74" s="76"/>
      <c r="B74" s="55"/>
      <c r="C74" s="50"/>
      <c r="D74" s="107"/>
      <c r="E74" s="107"/>
      <c r="F74" s="107"/>
      <c r="G74" s="107"/>
      <c r="H74" s="107"/>
      <c r="I74" s="77"/>
      <c r="J74" s="50"/>
    </row>
    <row r="75" spans="1:10" ht="12.75">
      <c r="A75" s="76"/>
      <c r="B75" s="55"/>
      <c r="C75" s="50"/>
      <c r="D75" s="107"/>
      <c r="E75" s="107"/>
      <c r="F75" s="107"/>
      <c r="G75" s="107"/>
      <c r="H75" s="107"/>
      <c r="I75" s="77"/>
      <c r="J75" s="50"/>
    </row>
    <row r="76" spans="1:10" ht="12.75">
      <c r="A76" s="76"/>
      <c r="B76" s="55"/>
      <c r="C76" s="50"/>
      <c r="D76" s="107"/>
      <c r="E76" s="107"/>
      <c r="F76" s="107"/>
      <c r="G76" s="107"/>
      <c r="H76" s="107"/>
      <c r="I76" s="77"/>
      <c r="J76" s="50"/>
    </row>
    <row r="77" spans="1:10" ht="12.75">
      <c r="A77" s="76"/>
      <c r="B77" s="55"/>
      <c r="C77" s="50"/>
      <c r="D77" s="107"/>
      <c r="E77" s="107"/>
      <c r="F77" s="107"/>
      <c r="G77" s="107"/>
      <c r="H77" s="107"/>
      <c r="I77" s="77"/>
      <c r="J77" s="50"/>
    </row>
    <row r="78" spans="1:10" ht="12.75">
      <c r="A78" s="76"/>
      <c r="B78" s="55"/>
      <c r="C78" s="50"/>
      <c r="D78" s="107"/>
      <c r="E78" s="107"/>
      <c r="F78" s="107"/>
      <c r="G78" s="107"/>
      <c r="H78" s="107"/>
      <c r="I78" s="77"/>
      <c r="J78" s="50"/>
    </row>
    <row r="79" spans="1:10" ht="12.75">
      <c r="A79" s="76"/>
      <c r="B79" s="55"/>
      <c r="C79" s="50"/>
      <c r="D79" s="107"/>
      <c r="E79" s="107"/>
      <c r="F79" s="107"/>
      <c r="G79" s="107"/>
      <c r="H79" s="107"/>
      <c r="I79" s="77"/>
      <c r="J79" s="50"/>
    </row>
    <row r="80" spans="1:10" ht="12.75">
      <c r="A80" s="76"/>
      <c r="B80" s="55"/>
      <c r="C80" s="50"/>
      <c r="D80" s="107"/>
      <c r="E80" s="107"/>
      <c r="F80" s="107"/>
      <c r="G80" s="107"/>
      <c r="H80" s="107"/>
      <c r="I80" s="77"/>
      <c r="J80" s="50"/>
    </row>
    <row r="81" spans="1:10" ht="12.75">
      <c r="A81" s="76"/>
      <c r="B81" s="55"/>
      <c r="C81" s="50"/>
      <c r="D81" s="107"/>
      <c r="E81" s="107"/>
      <c r="F81" s="107"/>
      <c r="G81" s="107"/>
      <c r="H81" s="107"/>
      <c r="I81" s="77"/>
      <c r="J81" s="50"/>
    </row>
    <row r="82" spans="1:10" ht="12.75">
      <c r="A82" s="76"/>
      <c r="B82" s="55"/>
      <c r="C82" s="50"/>
      <c r="D82" s="107"/>
      <c r="E82" s="107"/>
      <c r="F82" s="107"/>
      <c r="G82" s="107"/>
      <c r="H82" s="107"/>
      <c r="I82" s="77"/>
      <c r="J82" s="50"/>
    </row>
    <row r="83" spans="1:10" ht="12.75">
      <c r="A83" s="76"/>
      <c r="B83" s="55"/>
      <c r="C83" s="50"/>
      <c r="D83" s="107"/>
      <c r="E83" s="107"/>
      <c r="F83" s="107"/>
      <c r="G83" s="107"/>
      <c r="H83" s="107"/>
      <c r="I83" s="77"/>
      <c r="J83" s="50"/>
    </row>
    <row r="84" spans="1:10" ht="12.75">
      <c r="A84" s="76"/>
      <c r="B84" s="55"/>
      <c r="C84" s="50"/>
      <c r="D84" s="107"/>
      <c r="E84" s="107"/>
      <c r="F84" s="107"/>
      <c r="G84" s="107"/>
      <c r="H84" s="107"/>
      <c r="I84" s="77"/>
      <c r="J84" s="50"/>
    </row>
    <row r="85" spans="1:10" ht="12.75">
      <c r="A85" s="76"/>
      <c r="B85" s="55"/>
      <c r="C85" s="50"/>
      <c r="D85" s="107"/>
      <c r="E85" s="107"/>
      <c r="F85" s="107"/>
      <c r="G85" s="107"/>
      <c r="H85" s="107"/>
      <c r="I85" s="77"/>
      <c r="J85" s="50"/>
    </row>
    <row r="86" spans="1:10" ht="12.75">
      <c r="A86" s="76"/>
      <c r="B86" s="55"/>
      <c r="C86" s="50"/>
      <c r="D86" s="107"/>
      <c r="E86" s="107"/>
      <c r="F86" s="107"/>
      <c r="G86" s="107"/>
      <c r="H86" s="107"/>
      <c r="I86" s="77"/>
      <c r="J86" s="50"/>
    </row>
    <row r="87" spans="1:10" ht="12.75">
      <c r="A87" s="76"/>
      <c r="B87" s="55"/>
      <c r="C87" s="50"/>
      <c r="D87" s="107"/>
      <c r="E87" s="107"/>
      <c r="F87" s="107"/>
      <c r="G87" s="107"/>
      <c r="H87" s="107"/>
      <c r="I87" s="77"/>
      <c r="J87" s="50"/>
    </row>
    <row r="88" spans="1:10" ht="12.75">
      <c r="A88" s="76"/>
      <c r="B88" s="55"/>
      <c r="C88" s="50"/>
      <c r="D88" s="107"/>
      <c r="E88" s="107"/>
      <c r="F88" s="107"/>
      <c r="G88" s="107"/>
      <c r="H88" s="107"/>
      <c r="I88" s="77"/>
      <c r="J88" s="50"/>
    </row>
    <row r="89" spans="1:10" ht="12.75">
      <c r="A89" s="76"/>
      <c r="B89" s="55"/>
      <c r="C89" s="50"/>
      <c r="D89" s="107"/>
      <c r="E89" s="107"/>
      <c r="F89" s="107"/>
      <c r="G89" s="107"/>
      <c r="H89" s="107"/>
      <c r="I89" s="77"/>
      <c r="J89" s="50"/>
    </row>
    <row r="90" spans="1:10" ht="12.75">
      <c r="A90" s="76"/>
      <c r="B90" s="55"/>
      <c r="C90" s="50"/>
      <c r="D90" s="107"/>
      <c r="E90" s="107"/>
      <c r="F90" s="107"/>
      <c r="G90" s="107"/>
      <c r="H90" s="107"/>
      <c r="I90" s="77"/>
      <c r="J90" s="50"/>
    </row>
    <row r="91" spans="1:10" ht="12.75">
      <c r="A91" s="76"/>
      <c r="B91" s="55"/>
      <c r="C91" s="50"/>
      <c r="D91" s="107"/>
      <c r="E91" s="107"/>
      <c r="F91" s="107"/>
      <c r="G91" s="107"/>
      <c r="H91" s="107"/>
      <c r="I91" s="77"/>
      <c r="J91" s="50"/>
    </row>
    <row r="92" spans="1:10" ht="12.75">
      <c r="A92" s="76"/>
      <c r="B92" s="55"/>
      <c r="C92" s="50"/>
      <c r="D92" s="107"/>
      <c r="E92" s="107"/>
      <c r="F92" s="107"/>
      <c r="G92" s="107"/>
      <c r="H92" s="107"/>
      <c r="I92" s="77"/>
      <c r="J92" s="50"/>
    </row>
    <row r="93" spans="1:10" ht="12.75">
      <c r="A93" s="76"/>
      <c r="B93" s="55"/>
      <c r="C93" s="50"/>
      <c r="D93" s="107"/>
      <c r="E93" s="107"/>
      <c r="F93" s="107"/>
      <c r="G93" s="107"/>
      <c r="H93" s="107"/>
      <c r="I93" s="77"/>
      <c r="J93" s="50"/>
    </row>
    <row r="94" spans="1:10" ht="12.75">
      <c r="A94" s="76"/>
      <c r="B94" s="55"/>
      <c r="C94" s="50"/>
      <c r="D94" s="107"/>
      <c r="E94" s="107"/>
      <c r="F94" s="107"/>
      <c r="G94" s="107"/>
      <c r="H94" s="107"/>
      <c r="I94" s="77"/>
      <c r="J94" s="50"/>
    </row>
    <row r="95" spans="1:10" ht="12.75">
      <c r="A95" s="76"/>
      <c r="B95" s="55"/>
      <c r="C95" s="50"/>
      <c r="D95" s="107"/>
      <c r="E95" s="107"/>
      <c r="F95" s="107"/>
      <c r="G95" s="107"/>
      <c r="H95" s="107"/>
      <c r="I95" s="77"/>
      <c r="J95" s="50"/>
    </row>
    <row r="96" spans="1:10" ht="12.75">
      <c r="A96" s="76"/>
      <c r="B96" s="55"/>
      <c r="C96" s="50"/>
      <c r="D96" s="107"/>
      <c r="E96" s="107"/>
      <c r="F96" s="107"/>
      <c r="G96" s="107"/>
      <c r="H96" s="107"/>
      <c r="I96" s="77"/>
      <c r="J96" s="50"/>
    </row>
    <row r="97" spans="1:10" ht="12.75">
      <c r="A97" s="76"/>
      <c r="B97" s="55"/>
      <c r="C97" s="50"/>
      <c r="D97" s="107"/>
      <c r="E97" s="107"/>
      <c r="F97" s="107"/>
      <c r="G97" s="107"/>
      <c r="H97" s="107"/>
      <c r="I97" s="77"/>
      <c r="J97" s="50"/>
    </row>
    <row r="98" spans="1:10" ht="12.75">
      <c r="A98" s="76"/>
      <c r="B98" s="55"/>
      <c r="C98" s="50"/>
      <c r="D98" s="107"/>
      <c r="E98" s="107"/>
      <c r="F98" s="107"/>
      <c r="G98" s="107"/>
      <c r="H98" s="107"/>
      <c r="I98" s="77"/>
      <c r="J98" s="50"/>
    </row>
    <row r="99" spans="1:10" ht="12.75">
      <c r="A99" s="76"/>
      <c r="B99" s="55"/>
      <c r="C99" s="50"/>
      <c r="D99" s="107"/>
      <c r="E99" s="107"/>
      <c r="F99" s="107"/>
      <c r="G99" s="107"/>
      <c r="H99" s="107"/>
      <c r="I99" s="77"/>
      <c r="J99" s="50"/>
    </row>
    <row r="100" spans="1:10" ht="12.75">
      <c r="A100" s="76"/>
      <c r="B100" s="55"/>
      <c r="C100" s="50"/>
      <c r="D100" s="107"/>
      <c r="E100" s="107"/>
      <c r="F100" s="107"/>
      <c r="G100" s="107"/>
      <c r="H100" s="107"/>
      <c r="I100" s="77"/>
      <c r="J100" s="50"/>
    </row>
    <row r="101" spans="1:10" ht="12.75">
      <c r="A101" s="76"/>
      <c r="B101" s="55"/>
      <c r="C101" s="50"/>
      <c r="D101" s="107"/>
      <c r="E101" s="107"/>
      <c r="F101" s="107"/>
      <c r="G101" s="107"/>
      <c r="H101" s="107"/>
      <c r="I101" s="77"/>
      <c r="J101" s="50"/>
    </row>
    <row r="102" spans="1:10" ht="12.75">
      <c r="A102" s="76"/>
      <c r="B102" s="55"/>
      <c r="C102" s="50"/>
      <c r="D102" s="107"/>
      <c r="E102" s="107"/>
      <c r="F102" s="107"/>
      <c r="G102" s="107"/>
      <c r="H102" s="107"/>
      <c r="I102" s="77"/>
      <c r="J102" s="50"/>
    </row>
    <row r="103" spans="1:10" ht="12.75">
      <c r="A103" s="76"/>
      <c r="B103" s="55"/>
      <c r="C103" s="50"/>
      <c r="D103" s="107"/>
      <c r="E103" s="107"/>
      <c r="F103" s="107"/>
      <c r="G103" s="107"/>
      <c r="H103" s="107"/>
      <c r="I103" s="77"/>
      <c r="J103" s="50"/>
    </row>
    <row r="104" spans="1:10" ht="12.75">
      <c r="A104" s="76"/>
      <c r="B104" s="55"/>
      <c r="C104" s="50"/>
      <c r="D104" s="107"/>
      <c r="E104" s="107"/>
      <c r="F104" s="107"/>
      <c r="G104" s="107"/>
      <c r="H104" s="107"/>
      <c r="I104" s="77"/>
      <c r="J104" s="50"/>
    </row>
    <row r="105" spans="1:10" ht="12.75">
      <c r="A105" s="76"/>
      <c r="B105" s="55"/>
      <c r="C105" s="50"/>
      <c r="D105" s="107"/>
      <c r="E105" s="107"/>
      <c r="F105" s="107"/>
      <c r="G105" s="107"/>
      <c r="H105" s="107"/>
      <c r="I105" s="77"/>
      <c r="J105" s="50"/>
    </row>
    <row r="106" spans="1:10" ht="12.75">
      <c r="A106" s="76"/>
      <c r="B106" s="55"/>
      <c r="C106" s="50"/>
      <c r="D106" s="107"/>
      <c r="E106" s="107"/>
      <c r="F106" s="107"/>
      <c r="G106" s="107"/>
      <c r="H106" s="107"/>
      <c r="I106" s="77"/>
      <c r="J106" s="50"/>
    </row>
    <row r="107" spans="1:10" ht="12.75">
      <c r="A107" s="76"/>
      <c r="B107" s="55"/>
      <c r="C107" s="50"/>
      <c r="D107" s="107"/>
      <c r="E107" s="107"/>
      <c r="F107" s="107"/>
      <c r="G107" s="107"/>
      <c r="H107" s="107"/>
      <c r="I107" s="77"/>
      <c r="J107" s="50"/>
    </row>
    <row r="108" spans="1:10" ht="12.75">
      <c r="A108" s="76"/>
      <c r="B108" s="55"/>
      <c r="C108" s="50"/>
      <c r="D108" s="107"/>
      <c r="E108" s="107"/>
      <c r="F108" s="107"/>
      <c r="G108" s="107"/>
      <c r="H108" s="107"/>
      <c r="I108" s="77"/>
      <c r="J108" s="50"/>
    </row>
    <row r="109" spans="1:10" ht="12.75">
      <c r="A109" s="76"/>
      <c r="B109" s="55"/>
      <c r="C109" s="50"/>
      <c r="D109" s="107"/>
      <c r="E109" s="107"/>
      <c r="F109" s="107"/>
      <c r="G109" s="107"/>
      <c r="H109" s="107"/>
      <c r="I109" s="77"/>
      <c r="J109" s="50"/>
    </row>
    <row r="110" spans="1:10" ht="12.75">
      <c r="A110" s="76"/>
      <c r="B110" s="55"/>
      <c r="C110" s="50"/>
      <c r="D110" s="107"/>
      <c r="E110" s="107"/>
      <c r="F110" s="107"/>
      <c r="G110" s="107"/>
      <c r="H110" s="107"/>
      <c r="I110" s="77"/>
      <c r="J110" s="50"/>
    </row>
    <row r="111" spans="1:10" ht="12.75">
      <c r="A111" s="76"/>
      <c r="B111" s="55"/>
      <c r="C111" s="50"/>
      <c r="D111" s="107"/>
      <c r="E111" s="107"/>
      <c r="F111" s="107"/>
      <c r="G111" s="107"/>
      <c r="H111" s="107"/>
      <c r="I111" s="77"/>
      <c r="J111" s="50"/>
    </row>
    <row r="112" spans="1:10" ht="12.75">
      <c r="A112" s="76"/>
      <c r="B112" s="55"/>
      <c r="C112" s="50"/>
      <c r="D112" s="107"/>
      <c r="E112" s="107"/>
      <c r="F112" s="107"/>
      <c r="G112" s="107"/>
      <c r="H112" s="107"/>
      <c r="I112" s="77"/>
      <c r="J112" s="50"/>
    </row>
    <row r="113" spans="1:10" ht="12.75">
      <c r="A113" s="76"/>
      <c r="B113" s="55"/>
      <c r="C113" s="50"/>
      <c r="D113" s="107"/>
      <c r="E113" s="107"/>
      <c r="F113" s="107"/>
      <c r="G113" s="107"/>
      <c r="H113" s="107"/>
      <c r="I113" s="77"/>
      <c r="J113" s="50"/>
    </row>
    <row r="114" spans="1:10" ht="12.75">
      <c r="A114" s="76"/>
      <c r="B114" s="55"/>
      <c r="C114" s="50"/>
      <c r="D114" s="107"/>
      <c r="E114" s="107"/>
      <c r="F114" s="107"/>
      <c r="G114" s="107"/>
      <c r="H114" s="107"/>
      <c r="I114" s="77"/>
      <c r="J114" s="50"/>
    </row>
    <row r="115" spans="1:10" ht="12.75">
      <c r="A115" s="76"/>
      <c r="B115" s="55"/>
      <c r="C115" s="50"/>
      <c r="D115" s="107"/>
      <c r="E115" s="107"/>
      <c r="F115" s="107"/>
      <c r="G115" s="107"/>
      <c r="H115" s="107"/>
      <c r="I115" s="77"/>
      <c r="J115" s="50"/>
    </row>
    <row r="116" spans="1:10" ht="12.75">
      <c r="A116" s="76"/>
      <c r="B116" s="55"/>
      <c r="C116" s="50"/>
      <c r="D116" s="107"/>
      <c r="E116" s="107"/>
      <c r="F116" s="107"/>
      <c r="G116" s="107"/>
      <c r="H116" s="107"/>
      <c r="I116" s="77"/>
      <c r="J116" s="50"/>
    </row>
    <row r="117" spans="1:10" ht="12.75">
      <c r="A117" s="76"/>
      <c r="B117" s="55"/>
      <c r="C117" s="50"/>
      <c r="D117" s="107"/>
      <c r="E117" s="107"/>
      <c r="F117" s="107"/>
      <c r="G117" s="107"/>
      <c r="H117" s="107"/>
      <c r="I117" s="77"/>
      <c r="J117" s="50"/>
    </row>
    <row r="118" spans="1:10" ht="12.75">
      <c r="A118" s="76"/>
      <c r="B118" s="55"/>
      <c r="C118" s="50"/>
      <c r="D118" s="107"/>
      <c r="E118" s="107"/>
      <c r="F118" s="107"/>
      <c r="G118" s="107"/>
      <c r="H118" s="107"/>
      <c r="I118" s="77"/>
      <c r="J118" s="50"/>
    </row>
    <row r="119" spans="1:10" ht="12.75">
      <c r="A119" s="76"/>
      <c r="B119" s="55"/>
      <c r="C119" s="50"/>
      <c r="D119" s="107"/>
      <c r="E119" s="107"/>
      <c r="F119" s="107"/>
      <c r="G119" s="107"/>
      <c r="H119" s="107"/>
      <c r="I119" s="77"/>
      <c r="J119" s="50"/>
    </row>
    <row r="120" spans="1:10" ht="12.75">
      <c r="A120" s="76"/>
      <c r="B120" s="55"/>
      <c r="C120" s="50"/>
      <c r="D120" s="107"/>
      <c r="E120" s="107"/>
      <c r="F120" s="107"/>
      <c r="G120" s="107"/>
      <c r="H120" s="107"/>
      <c r="I120" s="77"/>
      <c r="J120" s="50"/>
    </row>
    <row r="121" spans="1:10" ht="12.75">
      <c r="A121" s="76"/>
      <c r="B121" s="55"/>
      <c r="C121" s="50"/>
      <c r="D121" s="107"/>
      <c r="E121" s="107"/>
      <c r="F121" s="107"/>
      <c r="G121" s="107"/>
      <c r="H121" s="107"/>
      <c r="I121" s="77"/>
      <c r="J121" s="50"/>
    </row>
    <row r="122" spans="1:10" ht="12.75">
      <c r="A122" s="76"/>
      <c r="B122" s="55"/>
      <c r="C122" s="50"/>
      <c r="D122" s="107"/>
      <c r="E122" s="107"/>
      <c r="F122" s="107"/>
      <c r="G122" s="107"/>
      <c r="H122" s="107"/>
      <c r="I122" s="77"/>
      <c r="J122" s="50"/>
    </row>
    <row r="123" spans="1:10" ht="12.75">
      <c r="A123" s="76"/>
      <c r="B123" s="55"/>
      <c r="C123" s="50"/>
      <c r="D123" s="107"/>
      <c r="E123" s="107"/>
      <c r="F123" s="107"/>
      <c r="G123" s="107"/>
      <c r="H123" s="107"/>
      <c r="I123" s="77"/>
      <c r="J123" s="50"/>
    </row>
    <row r="124" spans="1:10" ht="12.75">
      <c r="A124" s="76"/>
      <c r="B124" s="55"/>
      <c r="C124" s="50"/>
      <c r="D124" s="107"/>
      <c r="E124" s="107"/>
      <c r="F124" s="107"/>
      <c r="G124" s="107"/>
      <c r="H124" s="107"/>
      <c r="I124" s="77"/>
      <c r="J124" s="50"/>
    </row>
    <row r="125" spans="1:10" ht="12.75">
      <c r="A125" s="76"/>
      <c r="B125" s="55"/>
      <c r="C125" s="50"/>
      <c r="D125" s="107"/>
      <c r="E125" s="107"/>
      <c r="F125" s="107"/>
      <c r="G125" s="107"/>
      <c r="H125" s="107"/>
      <c r="I125" s="77"/>
      <c r="J125" s="50"/>
    </row>
    <row r="126" spans="1:10" ht="12.75">
      <c r="A126" s="76"/>
      <c r="B126" s="55"/>
      <c r="C126" s="50"/>
      <c r="D126" s="107"/>
      <c r="E126" s="107"/>
      <c r="F126" s="107"/>
      <c r="G126" s="107"/>
      <c r="H126" s="107"/>
      <c r="I126" s="77"/>
      <c r="J126" s="50"/>
    </row>
    <row r="127" spans="1:10" ht="12.75">
      <c r="A127" s="76"/>
      <c r="B127" s="55"/>
      <c r="C127" s="50"/>
      <c r="D127" s="107"/>
      <c r="E127" s="107"/>
      <c r="F127" s="107"/>
      <c r="G127" s="107"/>
      <c r="H127" s="107"/>
      <c r="I127" s="77"/>
      <c r="J127" s="50"/>
    </row>
    <row r="128" spans="1:10" ht="12.75">
      <c r="A128" s="76"/>
      <c r="B128" s="55"/>
      <c r="C128" s="50"/>
      <c r="D128" s="107"/>
      <c r="E128" s="107"/>
      <c r="F128" s="107"/>
      <c r="G128" s="107"/>
      <c r="H128" s="107"/>
      <c r="I128" s="77"/>
      <c r="J128" s="50"/>
    </row>
    <row r="129" spans="1:10" ht="12.75">
      <c r="A129" s="76"/>
      <c r="B129" s="55"/>
      <c r="C129" s="50"/>
      <c r="D129" s="107"/>
      <c r="E129" s="107"/>
      <c r="F129" s="107"/>
      <c r="G129" s="107"/>
      <c r="H129" s="107"/>
      <c r="I129" s="77"/>
      <c r="J129" s="50"/>
    </row>
    <row r="130" spans="1:10" ht="12.75">
      <c r="A130" s="76"/>
      <c r="B130" s="55"/>
      <c r="C130" s="50"/>
      <c r="D130" s="107"/>
      <c r="E130" s="107"/>
      <c r="F130" s="107"/>
      <c r="G130" s="107"/>
      <c r="H130" s="107"/>
      <c r="I130" s="77"/>
      <c r="J130" s="50"/>
    </row>
    <row r="131" spans="1:10" ht="12.75">
      <c r="A131" s="76"/>
      <c r="B131" s="55"/>
      <c r="C131" s="50"/>
      <c r="D131" s="107"/>
      <c r="E131" s="107"/>
      <c r="F131" s="107"/>
      <c r="G131" s="107"/>
      <c r="H131" s="107"/>
      <c r="I131" s="77"/>
      <c r="J131" s="50"/>
    </row>
    <row r="132" spans="1:10" ht="12.75">
      <c r="A132" s="76"/>
      <c r="B132" s="55"/>
      <c r="C132" s="50"/>
      <c r="D132" s="107"/>
      <c r="E132" s="107"/>
      <c r="F132" s="107"/>
      <c r="G132" s="107"/>
      <c r="H132" s="107"/>
      <c r="I132" s="77"/>
      <c r="J132" s="50"/>
    </row>
    <row r="133" spans="1:10" ht="12.75">
      <c r="A133" s="76"/>
      <c r="B133" s="55"/>
      <c r="C133" s="50"/>
      <c r="D133" s="107"/>
      <c r="E133" s="107"/>
      <c r="F133" s="107"/>
      <c r="G133" s="107"/>
      <c r="H133" s="107"/>
      <c r="I133" s="77"/>
      <c r="J133" s="50"/>
    </row>
    <row r="134" spans="1:10" ht="12.75">
      <c r="A134" s="76"/>
      <c r="B134" s="55"/>
      <c r="C134" s="50"/>
      <c r="D134" s="107"/>
      <c r="E134" s="107"/>
      <c r="F134" s="107"/>
      <c r="G134" s="107"/>
      <c r="H134" s="107"/>
      <c r="I134" s="77"/>
      <c r="J134" s="50"/>
    </row>
    <row r="135" spans="1:10" ht="12.75">
      <c r="A135" s="76"/>
      <c r="B135" s="55"/>
      <c r="C135" s="50"/>
      <c r="D135" s="107"/>
      <c r="E135" s="107"/>
      <c r="F135" s="107"/>
      <c r="G135" s="107"/>
      <c r="H135" s="107"/>
      <c r="I135" s="77"/>
      <c r="J135" s="50"/>
    </row>
    <row r="136" spans="1:10" ht="12.75">
      <c r="A136" s="76"/>
      <c r="B136" s="55"/>
      <c r="C136" s="50"/>
      <c r="D136" s="107"/>
      <c r="E136" s="107"/>
      <c r="F136" s="107"/>
      <c r="G136" s="107"/>
      <c r="H136" s="107"/>
      <c r="I136" s="77"/>
      <c r="J136" s="50"/>
    </row>
    <row r="137" spans="1:10" ht="12.75">
      <c r="A137" s="76"/>
      <c r="B137" s="55"/>
      <c r="C137" s="50"/>
      <c r="D137" s="107"/>
      <c r="E137" s="107"/>
      <c r="F137" s="107"/>
      <c r="G137" s="107"/>
      <c r="H137" s="107"/>
      <c r="I137" s="77"/>
      <c r="J137" s="50"/>
    </row>
    <row r="138" spans="1:10" ht="12.75">
      <c r="A138" s="76"/>
      <c r="B138" s="55"/>
      <c r="C138" s="50"/>
      <c r="D138" s="107"/>
      <c r="E138" s="107"/>
      <c r="F138" s="107"/>
      <c r="G138" s="107"/>
      <c r="H138" s="107"/>
      <c r="I138" s="77"/>
      <c r="J138" s="50"/>
    </row>
    <row r="139" spans="1:10" ht="12.75">
      <c r="A139" s="76"/>
      <c r="B139" s="55"/>
      <c r="C139" s="50"/>
      <c r="D139" s="107"/>
      <c r="E139" s="107"/>
      <c r="F139" s="107"/>
      <c r="G139" s="107"/>
      <c r="H139" s="107"/>
      <c r="I139" s="77"/>
      <c r="J139" s="50"/>
    </row>
    <row r="140" spans="1:10" ht="12.75">
      <c r="A140" s="76"/>
      <c r="B140" s="55"/>
      <c r="C140" s="50"/>
      <c r="D140" s="107"/>
      <c r="E140" s="107"/>
      <c r="F140" s="107"/>
      <c r="G140" s="107"/>
      <c r="H140" s="107"/>
      <c r="I140" s="77"/>
      <c r="J140" s="50"/>
    </row>
    <row r="141" spans="1:10" ht="12.75">
      <c r="A141" s="76"/>
      <c r="B141" s="55"/>
      <c r="C141" s="50"/>
      <c r="D141" s="107"/>
      <c r="E141" s="107"/>
      <c r="F141" s="107"/>
      <c r="G141" s="107"/>
      <c r="H141" s="107"/>
      <c r="I141" s="77"/>
      <c r="J141" s="50"/>
    </row>
    <row r="142" spans="1:10" ht="12.75">
      <c r="A142" s="76"/>
      <c r="B142" s="55"/>
      <c r="C142" s="50"/>
      <c r="D142" s="107"/>
      <c r="E142" s="107"/>
      <c r="F142" s="107"/>
      <c r="G142" s="107"/>
      <c r="H142" s="107"/>
      <c r="I142" s="77"/>
      <c r="J142" s="50"/>
    </row>
    <row r="143" spans="1:10" ht="12.75">
      <c r="A143" s="76"/>
      <c r="B143" s="55"/>
      <c r="C143" s="50"/>
      <c r="D143" s="107"/>
      <c r="E143" s="107"/>
      <c r="F143" s="107"/>
      <c r="G143" s="107"/>
      <c r="H143" s="107"/>
      <c r="I143" s="77"/>
      <c r="J143" s="50"/>
    </row>
    <row r="144" spans="1:10" ht="12.75">
      <c r="A144" s="76"/>
      <c r="B144" s="55"/>
      <c r="C144" s="50"/>
      <c r="D144" s="107"/>
      <c r="E144" s="107"/>
      <c r="F144" s="107"/>
      <c r="G144" s="107"/>
      <c r="H144" s="107"/>
      <c r="I144" s="77"/>
      <c r="J144" s="50"/>
    </row>
    <row r="145" spans="1:10" ht="12.75">
      <c r="A145" s="76"/>
      <c r="B145" s="55"/>
      <c r="C145" s="50"/>
      <c r="D145" s="107"/>
      <c r="E145" s="107"/>
      <c r="F145" s="107"/>
      <c r="G145" s="107"/>
      <c r="H145" s="107"/>
      <c r="I145" s="77"/>
      <c r="J145" s="50"/>
    </row>
    <row r="146" spans="1:10" ht="12.75">
      <c r="A146" s="76"/>
      <c r="B146" s="55"/>
      <c r="C146" s="50"/>
      <c r="D146" s="107"/>
      <c r="E146" s="107"/>
      <c r="F146" s="107"/>
      <c r="G146" s="107"/>
      <c r="H146" s="107"/>
      <c r="I146" s="77"/>
      <c r="J146" s="50"/>
    </row>
    <row r="147" spans="1:10" ht="12.75">
      <c r="A147" s="76"/>
      <c r="B147" s="55"/>
      <c r="C147" s="50"/>
      <c r="D147" s="107"/>
      <c r="E147" s="107"/>
      <c r="F147" s="107"/>
      <c r="G147" s="107"/>
      <c r="H147" s="107"/>
      <c r="I147" s="77"/>
      <c r="J147" s="50"/>
    </row>
    <row r="148" spans="1:10" ht="12.75">
      <c r="A148" s="76"/>
      <c r="B148" s="55"/>
      <c r="C148" s="50"/>
      <c r="D148" s="107"/>
      <c r="E148" s="107"/>
      <c r="F148" s="107"/>
      <c r="G148" s="107"/>
      <c r="H148" s="107"/>
      <c r="I148" s="77"/>
      <c r="J148" s="50"/>
    </row>
    <row r="149" spans="1:10" ht="12.75">
      <c r="A149" s="76"/>
      <c r="B149" s="55"/>
      <c r="C149" s="50"/>
      <c r="D149" s="107"/>
      <c r="E149" s="107"/>
      <c r="F149" s="107"/>
      <c r="G149" s="107"/>
      <c r="H149" s="107"/>
      <c r="I149" s="77"/>
      <c r="J149" s="50"/>
    </row>
    <row r="150" spans="1:10" ht="12.75">
      <c r="A150" s="76"/>
      <c r="B150" s="55"/>
      <c r="C150" s="50"/>
      <c r="D150" s="107"/>
      <c r="E150" s="107"/>
      <c r="F150" s="107"/>
      <c r="G150" s="107"/>
      <c r="H150" s="107"/>
      <c r="I150" s="77"/>
      <c r="J150" s="50"/>
    </row>
    <row r="151" spans="1:10" ht="12.75">
      <c r="A151" s="76"/>
      <c r="B151" s="55"/>
      <c r="C151" s="50"/>
      <c r="D151" s="107"/>
      <c r="E151" s="107"/>
      <c r="F151" s="107"/>
      <c r="G151" s="107"/>
      <c r="H151" s="107"/>
      <c r="I151" s="77"/>
      <c r="J151" s="50"/>
    </row>
    <row r="152" spans="1:10" ht="12.75">
      <c r="A152" s="76"/>
      <c r="B152" s="55"/>
      <c r="C152" s="50"/>
      <c r="D152" s="107"/>
      <c r="E152" s="107"/>
      <c r="F152" s="107"/>
      <c r="G152" s="107"/>
      <c r="H152" s="107"/>
      <c r="I152" s="77"/>
      <c r="J152" s="50"/>
    </row>
    <row r="153" spans="1:10" ht="12.75">
      <c r="A153" s="76"/>
      <c r="B153" s="55"/>
      <c r="C153" s="50"/>
      <c r="D153" s="107"/>
      <c r="E153" s="107"/>
      <c r="F153" s="107"/>
      <c r="G153" s="107"/>
      <c r="H153" s="107"/>
      <c r="I153" s="77"/>
      <c r="J153" s="50"/>
    </row>
    <row r="154" spans="1:10" ht="12.75">
      <c r="A154" s="76"/>
      <c r="B154" s="55"/>
      <c r="C154" s="50"/>
      <c r="D154" s="107"/>
      <c r="E154" s="107"/>
      <c r="F154" s="107"/>
      <c r="G154" s="107"/>
      <c r="H154" s="107"/>
      <c r="I154" s="77"/>
      <c r="J154" s="50"/>
    </row>
    <row r="155" spans="1:10" ht="12.75">
      <c r="A155" s="76"/>
      <c r="B155" s="55"/>
      <c r="C155" s="50"/>
      <c r="D155" s="107"/>
      <c r="E155" s="107"/>
      <c r="F155" s="107"/>
      <c r="G155" s="107"/>
      <c r="H155" s="107"/>
      <c r="I155" s="77"/>
      <c r="J155" s="50"/>
    </row>
    <row r="156" spans="1:10" ht="12.75">
      <c r="A156" s="76"/>
      <c r="B156" s="55"/>
      <c r="C156" s="50"/>
      <c r="D156" s="107"/>
      <c r="E156" s="107"/>
      <c r="F156" s="107"/>
      <c r="G156" s="107"/>
      <c r="H156" s="107"/>
      <c r="I156" s="77"/>
      <c r="J156" s="50"/>
    </row>
    <row r="157" spans="1:10" ht="12.75">
      <c r="A157" s="76"/>
      <c r="B157" s="55"/>
      <c r="C157" s="50"/>
      <c r="D157" s="107"/>
      <c r="E157" s="107"/>
      <c r="F157" s="107"/>
      <c r="G157" s="107"/>
      <c r="H157" s="107"/>
      <c r="I157" s="77"/>
      <c r="J157" s="50"/>
    </row>
    <row r="158" spans="1:10" ht="12.75">
      <c r="A158" s="76"/>
      <c r="B158" s="55"/>
      <c r="C158" s="50"/>
      <c r="D158" s="107"/>
      <c r="E158" s="107"/>
      <c r="F158" s="107"/>
      <c r="G158" s="107"/>
      <c r="H158" s="107"/>
      <c r="I158" s="77"/>
      <c r="J158" s="50"/>
    </row>
    <row r="159" spans="1:10" ht="12.75">
      <c r="A159" s="76"/>
      <c r="B159" s="55"/>
      <c r="C159" s="50"/>
      <c r="D159" s="107"/>
      <c r="E159" s="107"/>
      <c r="F159" s="107"/>
      <c r="G159" s="107"/>
      <c r="H159" s="107"/>
      <c r="I159" s="77"/>
      <c r="J159" s="50"/>
    </row>
    <row r="160" spans="1:10" ht="12.75">
      <c r="A160" s="76"/>
      <c r="B160" s="55"/>
      <c r="C160" s="50"/>
      <c r="D160" s="107"/>
      <c r="E160" s="107"/>
      <c r="F160" s="107"/>
      <c r="G160" s="107"/>
      <c r="H160" s="107"/>
      <c r="I160" s="77"/>
      <c r="J160" s="50"/>
    </row>
    <row r="161" spans="1:10" ht="12.75">
      <c r="A161" s="76"/>
      <c r="B161" s="55"/>
      <c r="C161" s="50"/>
      <c r="D161" s="107"/>
      <c r="E161" s="107"/>
      <c r="F161" s="107"/>
      <c r="G161" s="107"/>
      <c r="H161" s="107"/>
      <c r="I161" s="77"/>
      <c r="J161" s="50"/>
    </row>
    <row r="162" spans="1:10" ht="12.75">
      <c r="A162" s="76"/>
      <c r="B162" s="55"/>
      <c r="C162" s="50"/>
      <c r="D162" s="107"/>
      <c r="E162" s="107"/>
      <c r="F162" s="107"/>
      <c r="G162" s="107"/>
      <c r="H162" s="107"/>
      <c r="I162" s="77"/>
      <c r="J162" s="50"/>
    </row>
    <row r="163" spans="1:10" ht="12.75">
      <c r="A163" s="76"/>
      <c r="B163" s="55"/>
      <c r="C163" s="50"/>
      <c r="D163" s="107"/>
      <c r="E163" s="107"/>
      <c r="F163" s="107"/>
      <c r="G163" s="107"/>
      <c r="H163" s="107"/>
      <c r="I163" s="77"/>
      <c r="J163" s="50"/>
    </row>
    <row r="164" spans="1:10" ht="12.75">
      <c r="A164" s="76"/>
      <c r="B164" s="55"/>
      <c r="C164" s="50"/>
      <c r="D164" s="107"/>
      <c r="E164" s="107"/>
      <c r="F164" s="107"/>
      <c r="G164" s="107"/>
      <c r="H164" s="107"/>
      <c r="I164" s="77"/>
      <c r="J164" s="50"/>
    </row>
    <row r="165" spans="1:10" ht="12.75">
      <c r="A165" s="76"/>
      <c r="B165" s="55"/>
      <c r="C165" s="50"/>
      <c r="D165" s="107"/>
      <c r="E165" s="107"/>
      <c r="F165" s="107"/>
      <c r="G165" s="107"/>
      <c r="H165" s="107"/>
      <c r="I165" s="77"/>
      <c r="J165" s="50"/>
    </row>
    <row r="166" spans="1:10" ht="12.75">
      <c r="A166" s="76"/>
      <c r="B166" s="55"/>
      <c r="C166" s="50"/>
      <c r="D166" s="107"/>
      <c r="E166" s="107"/>
      <c r="F166" s="107"/>
      <c r="G166" s="107"/>
      <c r="H166" s="107"/>
      <c r="I166" s="77"/>
      <c r="J166" s="50"/>
    </row>
    <row r="167" spans="1:10" ht="12.75">
      <c r="A167" s="76"/>
      <c r="B167" s="55"/>
      <c r="C167" s="50"/>
      <c r="D167" s="107"/>
      <c r="E167" s="107"/>
      <c r="F167" s="107"/>
      <c r="G167" s="107"/>
      <c r="H167" s="107"/>
      <c r="I167" s="77"/>
      <c r="J167" s="50"/>
    </row>
    <row r="168" spans="1:10" ht="12.75">
      <c r="A168" s="76"/>
      <c r="B168" s="55"/>
      <c r="C168" s="50"/>
      <c r="D168" s="107"/>
      <c r="E168" s="107"/>
      <c r="F168" s="107"/>
      <c r="G168" s="107"/>
      <c r="H168" s="107"/>
      <c r="I168" s="77"/>
      <c r="J168" s="50"/>
    </row>
    <row r="169" spans="1:10" ht="12.75">
      <c r="A169" s="76"/>
      <c r="B169" s="55"/>
      <c r="C169" s="50"/>
      <c r="D169" s="107"/>
      <c r="E169" s="107"/>
      <c r="F169" s="107"/>
      <c r="G169" s="107"/>
      <c r="H169" s="107"/>
      <c r="I169" s="77"/>
      <c r="J169" s="50"/>
    </row>
    <row r="170" spans="1:10" ht="12.75">
      <c r="A170" s="76"/>
      <c r="B170" s="55"/>
      <c r="C170" s="50"/>
      <c r="D170" s="107"/>
      <c r="E170" s="107"/>
      <c r="F170" s="107"/>
      <c r="G170" s="107"/>
      <c r="H170" s="107"/>
      <c r="I170" s="77"/>
      <c r="J170" s="50"/>
    </row>
    <row r="171" spans="1:10" ht="12.75">
      <c r="A171" s="76"/>
      <c r="B171" s="55"/>
      <c r="C171" s="50"/>
      <c r="D171" s="107"/>
      <c r="E171" s="107"/>
      <c r="F171" s="107"/>
      <c r="G171" s="107"/>
      <c r="H171" s="107"/>
      <c r="I171" s="77"/>
      <c r="J171" s="50"/>
    </row>
    <row r="172" spans="1:10" ht="12.75">
      <c r="A172" s="76"/>
      <c r="B172" s="55"/>
      <c r="C172" s="50"/>
      <c r="D172" s="107"/>
      <c r="E172" s="107"/>
      <c r="F172" s="107"/>
      <c r="G172" s="107"/>
      <c r="H172" s="107"/>
      <c r="I172" s="77"/>
      <c r="J172" s="50"/>
    </row>
    <row r="173" spans="1:10" ht="12.75">
      <c r="A173" s="76"/>
      <c r="B173" s="55"/>
      <c r="C173" s="50"/>
      <c r="D173" s="107"/>
      <c r="E173" s="107"/>
      <c r="F173" s="107"/>
      <c r="G173" s="107"/>
      <c r="H173" s="107"/>
      <c r="I173" s="77"/>
      <c r="J173" s="50"/>
    </row>
    <row r="174" spans="1:10" ht="12.75">
      <c r="A174" s="76"/>
      <c r="B174" s="55"/>
      <c r="C174" s="50"/>
      <c r="D174" s="107"/>
      <c r="E174" s="107"/>
      <c r="F174" s="107"/>
      <c r="G174" s="107"/>
      <c r="H174" s="107"/>
      <c r="I174" s="77"/>
      <c r="J174" s="50"/>
    </row>
    <row r="175" spans="1:10" ht="12.75">
      <c r="A175" s="76"/>
      <c r="B175" s="55"/>
      <c r="C175" s="50"/>
      <c r="D175" s="107"/>
      <c r="E175" s="107"/>
      <c r="F175" s="107"/>
      <c r="G175" s="107"/>
      <c r="H175" s="107"/>
      <c r="I175" s="77"/>
      <c r="J175" s="50"/>
    </row>
    <row r="176" spans="1:10" ht="12.75">
      <c r="A176" s="76"/>
      <c r="B176" s="55"/>
      <c r="C176" s="50"/>
      <c r="D176" s="107"/>
      <c r="E176" s="107"/>
      <c r="F176" s="107"/>
      <c r="G176" s="107"/>
      <c r="H176" s="107"/>
      <c r="I176" s="77"/>
      <c r="J176" s="50"/>
    </row>
    <row r="177" spans="1:10" ht="12.75">
      <c r="A177" s="76"/>
      <c r="B177" s="55"/>
      <c r="C177" s="50"/>
      <c r="D177" s="107"/>
      <c r="E177" s="107"/>
      <c r="F177" s="107"/>
      <c r="G177" s="107"/>
      <c r="H177" s="107"/>
      <c r="I177" s="77"/>
      <c r="J177" s="50"/>
    </row>
    <row r="178" spans="1:10" ht="12.75">
      <c r="A178" s="76"/>
      <c r="B178" s="55"/>
      <c r="C178" s="50"/>
      <c r="D178" s="107"/>
      <c r="E178" s="107"/>
      <c r="F178" s="107"/>
      <c r="G178" s="107"/>
      <c r="H178" s="107"/>
      <c r="I178" s="77"/>
      <c r="J178" s="50"/>
    </row>
    <row r="179" spans="1:10" ht="12.75">
      <c r="A179" s="76"/>
      <c r="B179" s="55"/>
      <c r="C179" s="50"/>
      <c r="D179" s="107"/>
      <c r="E179" s="107"/>
      <c r="F179" s="107"/>
      <c r="G179" s="107"/>
      <c r="H179" s="107"/>
      <c r="I179" s="77"/>
      <c r="J179" s="50"/>
    </row>
    <row r="180" spans="1:10" ht="12.75">
      <c r="A180" s="76"/>
      <c r="B180" s="55"/>
      <c r="C180" s="50"/>
      <c r="D180" s="107"/>
      <c r="E180" s="107"/>
      <c r="F180" s="107"/>
      <c r="G180" s="107"/>
      <c r="H180" s="107"/>
      <c r="I180" s="77"/>
      <c r="J180" s="50"/>
    </row>
    <row r="181" spans="1:10" ht="12.75">
      <c r="A181" s="76"/>
      <c r="B181" s="55"/>
      <c r="C181" s="50"/>
      <c r="D181" s="107"/>
      <c r="E181" s="107"/>
      <c r="F181" s="107"/>
      <c r="G181" s="107"/>
      <c r="H181" s="107"/>
      <c r="I181" s="77"/>
      <c r="J181" s="50"/>
    </row>
    <row r="182" spans="1:10" ht="12.75">
      <c r="A182" s="76"/>
      <c r="B182" s="55"/>
      <c r="C182" s="50"/>
      <c r="D182" s="107"/>
      <c r="E182" s="107"/>
      <c r="F182" s="107"/>
      <c r="G182" s="107"/>
      <c r="H182" s="107"/>
      <c r="I182" s="77"/>
      <c r="J182" s="50"/>
    </row>
    <row r="183" spans="1:10" ht="12.75">
      <c r="A183" s="76"/>
      <c r="B183" s="55"/>
      <c r="C183" s="50"/>
      <c r="D183" s="107"/>
      <c r="E183" s="107"/>
      <c r="F183" s="107"/>
      <c r="G183" s="107"/>
      <c r="H183" s="107"/>
      <c r="I183" s="77"/>
      <c r="J183" s="50"/>
    </row>
    <row r="184" spans="1:10" ht="12.75">
      <c r="A184" s="76"/>
      <c r="B184" s="55"/>
      <c r="C184" s="50"/>
      <c r="D184" s="107"/>
      <c r="E184" s="107"/>
      <c r="F184" s="107"/>
      <c r="G184" s="107"/>
      <c r="H184" s="107"/>
      <c r="I184" s="77"/>
      <c r="J184" s="50"/>
    </row>
    <row r="185" spans="1:10" ht="12.75">
      <c r="A185" s="76"/>
      <c r="B185" s="55"/>
      <c r="C185" s="50"/>
      <c r="D185" s="107"/>
      <c r="E185" s="107"/>
      <c r="F185" s="107"/>
      <c r="G185" s="107"/>
      <c r="H185" s="107"/>
      <c r="I185" s="77"/>
      <c r="J185" s="50"/>
    </row>
    <row r="186" spans="1:10" ht="12.75">
      <c r="A186" s="76"/>
      <c r="B186" s="55"/>
      <c r="C186" s="50"/>
      <c r="D186" s="107"/>
      <c r="E186" s="107"/>
      <c r="F186" s="107"/>
      <c r="G186" s="107"/>
      <c r="H186" s="107"/>
      <c r="I186" s="77"/>
      <c r="J186" s="50"/>
    </row>
    <row r="187" spans="1:10" ht="12.75">
      <c r="A187" s="76"/>
      <c r="B187" s="55"/>
      <c r="C187" s="50"/>
      <c r="D187" s="107"/>
      <c r="E187" s="107"/>
      <c r="F187" s="107"/>
      <c r="G187" s="107"/>
      <c r="H187" s="107"/>
      <c r="I187" s="77"/>
      <c r="J187" s="50"/>
    </row>
    <row r="188" spans="1:10" ht="12.75">
      <c r="A188" s="76"/>
      <c r="B188" s="55"/>
      <c r="C188" s="50"/>
      <c r="D188" s="107"/>
      <c r="E188" s="107"/>
      <c r="F188" s="107"/>
      <c r="G188" s="107"/>
      <c r="H188" s="107"/>
      <c r="I188" s="77"/>
      <c r="J188" s="50"/>
    </row>
    <row r="189" spans="1:10" ht="12.75">
      <c r="A189" s="76"/>
      <c r="B189" s="55"/>
      <c r="C189" s="50"/>
      <c r="D189" s="107"/>
      <c r="E189" s="107"/>
      <c r="F189" s="107"/>
      <c r="G189" s="107"/>
      <c r="H189" s="107"/>
      <c r="I189" s="77"/>
      <c r="J189" s="50"/>
    </row>
    <row r="190" spans="1:10" ht="12.75">
      <c r="A190" s="76"/>
      <c r="B190" s="55"/>
      <c r="C190" s="50"/>
      <c r="D190" s="107"/>
      <c r="E190" s="107"/>
      <c r="F190" s="107"/>
      <c r="G190" s="107"/>
      <c r="H190" s="107"/>
      <c r="I190" s="77"/>
      <c r="J190" s="50"/>
    </row>
    <row r="191" spans="1:10" ht="12.75">
      <c r="A191" s="76"/>
      <c r="B191" s="55"/>
      <c r="C191" s="50"/>
      <c r="D191" s="107"/>
      <c r="E191" s="107"/>
      <c r="F191" s="107"/>
      <c r="G191" s="107"/>
      <c r="H191" s="107"/>
      <c r="I191" s="77"/>
      <c r="J191" s="50"/>
    </row>
    <row r="192" spans="1:10" ht="12.75">
      <c r="A192" s="76"/>
      <c r="B192" s="55"/>
      <c r="C192" s="50"/>
      <c r="D192" s="107"/>
      <c r="E192" s="107"/>
      <c r="F192" s="107"/>
      <c r="G192" s="107"/>
      <c r="H192" s="107"/>
      <c r="I192" s="77"/>
      <c r="J192" s="50"/>
    </row>
    <row r="193" spans="1:10" ht="12.75">
      <c r="A193" s="76"/>
      <c r="B193" s="55"/>
      <c r="C193" s="50"/>
      <c r="D193" s="107"/>
      <c r="E193" s="107"/>
      <c r="F193" s="107"/>
      <c r="G193" s="107"/>
      <c r="H193" s="107"/>
      <c r="I193" s="77"/>
      <c r="J193" s="50"/>
    </row>
    <row r="194" spans="1:10" ht="12.75">
      <c r="A194" s="76"/>
      <c r="B194" s="55"/>
      <c r="C194" s="50"/>
      <c r="D194" s="107"/>
      <c r="E194" s="107"/>
      <c r="F194" s="107"/>
      <c r="G194" s="107"/>
      <c r="H194" s="107"/>
      <c r="I194" s="77"/>
      <c r="J194" s="50"/>
    </row>
    <row r="195" spans="1:10" ht="12.75">
      <c r="A195" s="76"/>
      <c r="B195" s="55"/>
      <c r="C195" s="50"/>
      <c r="D195" s="107"/>
      <c r="E195" s="107"/>
      <c r="F195" s="107"/>
      <c r="G195" s="107"/>
      <c r="H195" s="107"/>
      <c r="I195" s="77"/>
      <c r="J195" s="50"/>
    </row>
    <row r="196" spans="1:10" ht="12.75">
      <c r="A196" s="76"/>
      <c r="B196" s="55"/>
      <c r="C196" s="50"/>
      <c r="D196" s="107"/>
      <c r="E196" s="107"/>
      <c r="F196" s="107"/>
      <c r="G196" s="107"/>
      <c r="H196" s="107"/>
      <c r="I196" s="77"/>
      <c r="J196" s="50"/>
    </row>
    <row r="197" spans="1:10" ht="12.75">
      <c r="A197" s="76"/>
      <c r="B197" s="55"/>
      <c r="C197" s="50"/>
      <c r="D197" s="107"/>
      <c r="E197" s="107"/>
      <c r="F197" s="107"/>
      <c r="G197" s="107"/>
      <c r="H197" s="107"/>
      <c r="I197" s="77"/>
      <c r="J197" s="50"/>
    </row>
  </sheetData>
  <sheetProtection/>
  <mergeCells count="194">
    <mergeCell ref="D8:H8"/>
    <mergeCell ref="C4:I7"/>
    <mergeCell ref="D12:H12"/>
    <mergeCell ref="D13:H13"/>
    <mergeCell ref="D14:H14"/>
    <mergeCell ref="D15:H15"/>
    <mergeCell ref="A1:I1"/>
    <mergeCell ref="J3:J4"/>
    <mergeCell ref="J6:J7"/>
    <mergeCell ref="D11:H11"/>
    <mergeCell ref="C2:I2"/>
    <mergeCell ref="C3:I3"/>
    <mergeCell ref="D20:H20"/>
    <mergeCell ref="D21:H21"/>
    <mergeCell ref="D22:H22"/>
    <mergeCell ref="D23:H23"/>
    <mergeCell ref="D16:H16"/>
    <mergeCell ref="D17:H17"/>
    <mergeCell ref="D18:H18"/>
    <mergeCell ref="D19:H19"/>
    <mergeCell ref="D28:H28"/>
    <mergeCell ref="D29:H29"/>
    <mergeCell ref="D30:H30"/>
    <mergeCell ref="D31:H31"/>
    <mergeCell ref="D24:H24"/>
    <mergeCell ref="D25:H25"/>
    <mergeCell ref="D26:H26"/>
    <mergeCell ref="D27:H27"/>
    <mergeCell ref="D36:H36"/>
    <mergeCell ref="D37:H37"/>
    <mergeCell ref="D38:H38"/>
    <mergeCell ref="D39:H39"/>
    <mergeCell ref="D32:H32"/>
    <mergeCell ref="D33:H33"/>
    <mergeCell ref="D34:H34"/>
    <mergeCell ref="D35:H35"/>
    <mergeCell ref="D44:H44"/>
    <mergeCell ref="D45:H45"/>
    <mergeCell ref="D46:H46"/>
    <mergeCell ref="D47:H47"/>
    <mergeCell ref="D40:H40"/>
    <mergeCell ref="D41:H41"/>
    <mergeCell ref="D42:H42"/>
    <mergeCell ref="D43:H43"/>
    <mergeCell ref="D52:H52"/>
    <mergeCell ref="D53:H53"/>
    <mergeCell ref="D54:H54"/>
    <mergeCell ref="D55:H55"/>
    <mergeCell ref="D48:H48"/>
    <mergeCell ref="D49:H49"/>
    <mergeCell ref="D50:H50"/>
    <mergeCell ref="D51:H51"/>
    <mergeCell ref="D60:H60"/>
    <mergeCell ref="D61:H61"/>
    <mergeCell ref="D62:H62"/>
    <mergeCell ref="D63:H63"/>
    <mergeCell ref="D56:H56"/>
    <mergeCell ref="D57:H57"/>
    <mergeCell ref="D58:H58"/>
    <mergeCell ref="D59:H59"/>
    <mergeCell ref="D68:H68"/>
    <mergeCell ref="D69:H69"/>
    <mergeCell ref="D70:H70"/>
    <mergeCell ref="D71:H71"/>
    <mergeCell ref="D64:H64"/>
    <mergeCell ref="D65:H65"/>
    <mergeCell ref="D66:H66"/>
    <mergeCell ref="D67:H67"/>
    <mergeCell ref="D76:H76"/>
    <mergeCell ref="D77:H77"/>
    <mergeCell ref="D78:H78"/>
    <mergeCell ref="D79:H79"/>
    <mergeCell ref="D72:H72"/>
    <mergeCell ref="D73:H73"/>
    <mergeCell ref="D74:H74"/>
    <mergeCell ref="D75:H75"/>
    <mergeCell ref="D84:H84"/>
    <mergeCell ref="D85:H85"/>
    <mergeCell ref="D86:H86"/>
    <mergeCell ref="D87:H87"/>
    <mergeCell ref="D80:H80"/>
    <mergeCell ref="D81:H81"/>
    <mergeCell ref="D82:H82"/>
    <mergeCell ref="D83:H83"/>
    <mergeCell ref="D92:H92"/>
    <mergeCell ref="D93:H93"/>
    <mergeCell ref="D94:H94"/>
    <mergeCell ref="D95:H95"/>
    <mergeCell ref="D88:H88"/>
    <mergeCell ref="D89:H89"/>
    <mergeCell ref="D90:H90"/>
    <mergeCell ref="D91:H91"/>
    <mergeCell ref="D100:H100"/>
    <mergeCell ref="D101:H101"/>
    <mergeCell ref="D102:H102"/>
    <mergeCell ref="D103:H103"/>
    <mergeCell ref="D96:H96"/>
    <mergeCell ref="D97:H97"/>
    <mergeCell ref="D98:H98"/>
    <mergeCell ref="D99:H99"/>
    <mergeCell ref="D108:H108"/>
    <mergeCell ref="D109:H109"/>
    <mergeCell ref="D110:H110"/>
    <mergeCell ref="D111:H111"/>
    <mergeCell ref="D104:H104"/>
    <mergeCell ref="D105:H105"/>
    <mergeCell ref="D106:H106"/>
    <mergeCell ref="D107:H107"/>
    <mergeCell ref="D116:H116"/>
    <mergeCell ref="D117:H117"/>
    <mergeCell ref="D118:H118"/>
    <mergeCell ref="D119:H119"/>
    <mergeCell ref="D112:H112"/>
    <mergeCell ref="D113:H113"/>
    <mergeCell ref="D114:H114"/>
    <mergeCell ref="D115:H115"/>
    <mergeCell ref="D124:H124"/>
    <mergeCell ref="D125:H125"/>
    <mergeCell ref="D126:H126"/>
    <mergeCell ref="D127:H127"/>
    <mergeCell ref="D120:H120"/>
    <mergeCell ref="D121:H121"/>
    <mergeCell ref="D122:H122"/>
    <mergeCell ref="D123:H123"/>
    <mergeCell ref="D132:H132"/>
    <mergeCell ref="D133:H133"/>
    <mergeCell ref="D134:H134"/>
    <mergeCell ref="D135:H135"/>
    <mergeCell ref="D128:H128"/>
    <mergeCell ref="D129:H129"/>
    <mergeCell ref="D130:H130"/>
    <mergeCell ref="D131:H131"/>
    <mergeCell ref="D140:H140"/>
    <mergeCell ref="D141:H141"/>
    <mergeCell ref="D142:H142"/>
    <mergeCell ref="D143:H143"/>
    <mergeCell ref="D136:H136"/>
    <mergeCell ref="D137:H137"/>
    <mergeCell ref="D138:H138"/>
    <mergeCell ref="D139:H139"/>
    <mergeCell ref="D148:H148"/>
    <mergeCell ref="D149:H149"/>
    <mergeCell ref="D150:H150"/>
    <mergeCell ref="D151:H151"/>
    <mergeCell ref="D144:H144"/>
    <mergeCell ref="D145:H145"/>
    <mergeCell ref="D146:H146"/>
    <mergeCell ref="D147:H147"/>
    <mergeCell ref="D156:H156"/>
    <mergeCell ref="D157:H157"/>
    <mergeCell ref="D158:H158"/>
    <mergeCell ref="D159:H159"/>
    <mergeCell ref="D152:H152"/>
    <mergeCell ref="D153:H153"/>
    <mergeCell ref="D154:H154"/>
    <mergeCell ref="D155:H155"/>
    <mergeCell ref="D164:H164"/>
    <mergeCell ref="D165:H165"/>
    <mergeCell ref="D166:H166"/>
    <mergeCell ref="D167:H167"/>
    <mergeCell ref="D160:H160"/>
    <mergeCell ref="D161:H161"/>
    <mergeCell ref="D162:H162"/>
    <mergeCell ref="D163:H163"/>
    <mergeCell ref="D172:H172"/>
    <mergeCell ref="D173:H173"/>
    <mergeCell ref="D174:H174"/>
    <mergeCell ref="D175:H175"/>
    <mergeCell ref="D168:H168"/>
    <mergeCell ref="D169:H169"/>
    <mergeCell ref="D170:H170"/>
    <mergeCell ref="D171:H171"/>
    <mergeCell ref="D180:H180"/>
    <mergeCell ref="D181:H181"/>
    <mergeCell ref="D182:H182"/>
    <mergeCell ref="D183:H183"/>
    <mergeCell ref="D176:H176"/>
    <mergeCell ref="D177:H177"/>
    <mergeCell ref="D178:H178"/>
    <mergeCell ref="D179:H179"/>
    <mergeCell ref="D188:H188"/>
    <mergeCell ref="D189:H189"/>
    <mergeCell ref="D190:H190"/>
    <mergeCell ref="D191:H191"/>
    <mergeCell ref="D184:H184"/>
    <mergeCell ref="D185:H185"/>
    <mergeCell ref="D186:H186"/>
    <mergeCell ref="D187:H187"/>
    <mergeCell ref="D192:H192"/>
    <mergeCell ref="D197:H197"/>
    <mergeCell ref="D193:H193"/>
    <mergeCell ref="D194:H194"/>
    <mergeCell ref="D195:H195"/>
    <mergeCell ref="D196:H19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tabColor indexed="9"/>
  </sheetPr>
  <dimension ref="A1:J197"/>
  <sheetViews>
    <sheetView zoomScalePageLayoutView="0" workbookViewId="0" topLeftCell="A1">
      <selection activeCell="C12" sqref="C12"/>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105" t="s">
        <v>470</v>
      </c>
      <c r="B1" s="106"/>
      <c r="C1" s="106"/>
      <c r="D1" s="106"/>
      <c r="E1" s="106"/>
      <c r="F1" s="106"/>
      <c r="G1" s="106"/>
      <c r="H1" s="106"/>
      <c r="I1" s="106"/>
      <c r="J1" s="87"/>
    </row>
    <row r="2" spans="2:10" ht="26.25" customHeight="1">
      <c r="B2" s="9"/>
      <c r="C2" s="94" t="s">
        <v>309</v>
      </c>
      <c r="D2" s="95"/>
      <c r="E2" s="95"/>
      <c r="F2" s="95"/>
      <c r="G2" s="95"/>
      <c r="H2" s="95"/>
      <c r="I2" s="95"/>
      <c r="J2" s="46" t="s">
        <v>65</v>
      </c>
    </row>
    <row r="3" spans="2:10" ht="18.75" customHeight="1">
      <c r="B3" s="10"/>
      <c r="C3" s="96" t="s">
        <v>64</v>
      </c>
      <c r="D3" s="97"/>
      <c r="E3" s="97"/>
      <c r="F3" s="97"/>
      <c r="G3" s="97"/>
      <c r="H3" s="97"/>
      <c r="I3" s="97"/>
      <c r="J3" s="110">
        <f>PCA!J3</f>
        <v>0</v>
      </c>
    </row>
    <row r="4" spans="3:10" ht="18.75" customHeight="1" thickBot="1">
      <c r="C4" s="113"/>
      <c r="D4" s="113"/>
      <c r="E4" s="113"/>
      <c r="F4" s="113"/>
      <c r="G4" s="113"/>
      <c r="H4" s="113"/>
      <c r="I4" s="113"/>
      <c r="J4" s="111"/>
    </row>
    <row r="5" spans="3:10" ht="18.75" customHeight="1">
      <c r="C5" s="113"/>
      <c r="D5" s="113"/>
      <c r="E5" s="113"/>
      <c r="F5" s="113"/>
      <c r="G5" s="113"/>
      <c r="H5" s="113"/>
      <c r="I5" s="113"/>
      <c r="J5" s="46" t="s">
        <v>66</v>
      </c>
    </row>
    <row r="6" spans="3:10" ht="18.75" customHeight="1">
      <c r="C6" s="113"/>
      <c r="D6" s="113"/>
      <c r="E6" s="113"/>
      <c r="F6" s="113"/>
      <c r="G6" s="113"/>
      <c r="H6" s="113"/>
      <c r="I6" s="113"/>
      <c r="J6" s="112">
        <f>PCA!J6</f>
        <v>0</v>
      </c>
    </row>
    <row r="7" spans="3:10" ht="18.75" customHeight="1" thickBot="1">
      <c r="C7" s="113"/>
      <c r="D7" s="113"/>
      <c r="E7" s="113"/>
      <c r="F7" s="113"/>
      <c r="G7" s="113"/>
      <c r="H7" s="113"/>
      <c r="I7" s="113"/>
      <c r="J7" s="111"/>
    </row>
    <row r="8" spans="2:10" s="6" customFormat="1" ht="15" customHeight="1">
      <c r="B8" s="11"/>
      <c r="C8" s="3"/>
      <c r="D8" s="103" t="s">
        <v>308</v>
      </c>
      <c r="E8" s="104"/>
      <c r="F8" s="104"/>
      <c r="G8" s="104"/>
      <c r="H8" s="104"/>
      <c r="I8" s="19"/>
      <c r="J8" s="7"/>
    </row>
    <row r="9" spans="1:10" s="6" customFormat="1" ht="12.75" customHeight="1">
      <c r="A9" s="41"/>
      <c r="B9" s="45"/>
      <c r="C9" s="25"/>
      <c r="D9" s="26"/>
      <c r="E9" s="27"/>
      <c r="F9" s="27"/>
      <c r="G9" s="27"/>
      <c r="H9" s="28"/>
      <c r="I9" s="29" t="s">
        <v>0</v>
      </c>
      <c r="J9" s="40"/>
    </row>
    <row r="10" spans="1:10" ht="19.5" customHeight="1">
      <c r="A10" s="74" t="s">
        <v>1</v>
      </c>
      <c r="B10" s="73" t="s">
        <v>307</v>
      </c>
      <c r="C10" s="32" t="s">
        <v>156</v>
      </c>
      <c r="D10" s="5" t="s">
        <v>157</v>
      </c>
      <c r="E10" s="33" t="s">
        <v>158</v>
      </c>
      <c r="F10" s="34" t="s">
        <v>159</v>
      </c>
      <c r="G10" s="35" t="s">
        <v>160</v>
      </c>
      <c r="H10" s="27" t="s">
        <v>161</v>
      </c>
      <c r="I10" s="79" t="s">
        <v>155</v>
      </c>
      <c r="J10" s="37" t="s">
        <v>318</v>
      </c>
    </row>
    <row r="11" spans="1:10" ht="12.75">
      <c r="A11" s="76"/>
      <c r="B11" s="55"/>
      <c r="C11" s="50"/>
      <c r="D11" s="107"/>
      <c r="E11" s="107"/>
      <c r="F11" s="107"/>
      <c r="G11" s="107"/>
      <c r="H11" s="107"/>
      <c r="I11" s="77"/>
      <c r="J11" s="50"/>
    </row>
    <row r="12" spans="1:10" ht="12.75">
      <c r="A12" s="76"/>
      <c r="B12" s="55"/>
      <c r="C12" s="50"/>
      <c r="D12" s="107"/>
      <c r="E12" s="107"/>
      <c r="F12" s="107"/>
      <c r="G12" s="107"/>
      <c r="H12" s="107"/>
      <c r="I12" s="77"/>
      <c r="J12" s="50"/>
    </row>
    <row r="13" spans="1:10" ht="12.75">
      <c r="A13" s="76"/>
      <c r="B13" s="55"/>
      <c r="C13" s="50"/>
      <c r="D13" s="107"/>
      <c r="E13" s="107"/>
      <c r="F13" s="107"/>
      <c r="G13" s="107"/>
      <c r="H13" s="107"/>
      <c r="I13" s="77"/>
      <c r="J13" s="50"/>
    </row>
    <row r="14" spans="1:10" ht="12.75">
      <c r="A14" s="76"/>
      <c r="B14" s="55"/>
      <c r="C14" s="50"/>
      <c r="D14" s="107"/>
      <c r="E14" s="107"/>
      <c r="F14" s="107"/>
      <c r="G14" s="107"/>
      <c r="H14" s="107"/>
      <c r="I14" s="77"/>
      <c r="J14" s="50"/>
    </row>
    <row r="15" spans="1:10" ht="12.75">
      <c r="A15" s="76"/>
      <c r="B15" s="55"/>
      <c r="C15" s="50"/>
      <c r="D15" s="107"/>
      <c r="E15" s="107"/>
      <c r="F15" s="107"/>
      <c r="G15" s="107"/>
      <c r="H15" s="107"/>
      <c r="I15" s="77"/>
      <c r="J15" s="50"/>
    </row>
    <row r="16" spans="1:10" ht="12.75">
      <c r="A16" s="76"/>
      <c r="B16" s="55"/>
      <c r="C16" s="50"/>
      <c r="D16" s="107"/>
      <c r="E16" s="107"/>
      <c r="F16" s="107"/>
      <c r="G16" s="107"/>
      <c r="H16" s="107"/>
      <c r="I16" s="77"/>
      <c r="J16" s="50"/>
    </row>
    <row r="17" spans="1:10" ht="12.75">
      <c r="A17" s="76"/>
      <c r="B17" s="55"/>
      <c r="C17" s="50"/>
      <c r="D17" s="107"/>
      <c r="E17" s="107"/>
      <c r="F17" s="107"/>
      <c r="G17" s="107"/>
      <c r="H17" s="107"/>
      <c r="I17" s="77"/>
      <c r="J17" s="50"/>
    </row>
    <row r="18" spans="1:10" ht="12.75">
      <c r="A18" s="76"/>
      <c r="B18" s="55"/>
      <c r="C18" s="50"/>
      <c r="D18" s="107"/>
      <c r="E18" s="107"/>
      <c r="F18" s="107"/>
      <c r="G18" s="107"/>
      <c r="H18" s="107"/>
      <c r="I18" s="77"/>
      <c r="J18" s="50"/>
    </row>
    <row r="19" spans="1:10" ht="12.75">
      <c r="A19" s="76"/>
      <c r="B19" s="55"/>
      <c r="C19" s="50"/>
      <c r="D19" s="107"/>
      <c r="E19" s="107"/>
      <c r="F19" s="107"/>
      <c r="G19" s="107"/>
      <c r="H19" s="107"/>
      <c r="I19" s="77"/>
      <c r="J19" s="50"/>
    </row>
    <row r="20" spans="1:10" ht="12.75">
      <c r="A20" s="76"/>
      <c r="B20" s="55"/>
      <c r="C20" s="50"/>
      <c r="D20" s="107"/>
      <c r="E20" s="107"/>
      <c r="F20" s="107"/>
      <c r="G20" s="107"/>
      <c r="H20" s="107"/>
      <c r="I20" s="77"/>
      <c r="J20" s="50"/>
    </row>
    <row r="21" spans="1:10" ht="12.75">
      <c r="A21" s="76"/>
      <c r="B21" s="55"/>
      <c r="C21" s="50"/>
      <c r="D21" s="107"/>
      <c r="E21" s="107"/>
      <c r="F21" s="107"/>
      <c r="G21" s="107"/>
      <c r="H21" s="107"/>
      <c r="I21" s="77"/>
      <c r="J21" s="50"/>
    </row>
    <row r="22" spans="1:10" ht="12.75">
      <c r="A22" s="76"/>
      <c r="B22" s="55"/>
      <c r="C22" s="50"/>
      <c r="D22" s="107"/>
      <c r="E22" s="107"/>
      <c r="F22" s="107"/>
      <c r="G22" s="107"/>
      <c r="H22" s="107"/>
      <c r="I22" s="77"/>
      <c r="J22" s="50"/>
    </row>
    <row r="23" spans="1:10" ht="12.75">
      <c r="A23" s="76"/>
      <c r="B23" s="55"/>
      <c r="C23" s="50"/>
      <c r="D23" s="107"/>
      <c r="E23" s="107"/>
      <c r="F23" s="107"/>
      <c r="G23" s="107"/>
      <c r="H23" s="107"/>
      <c r="I23" s="77"/>
      <c r="J23" s="50"/>
    </row>
    <row r="24" spans="1:10" ht="12.75">
      <c r="A24" s="76"/>
      <c r="B24" s="55"/>
      <c r="C24" s="50"/>
      <c r="D24" s="107"/>
      <c r="E24" s="107"/>
      <c r="F24" s="107"/>
      <c r="G24" s="107"/>
      <c r="H24" s="107"/>
      <c r="I24" s="77"/>
      <c r="J24" s="50"/>
    </row>
    <row r="25" spans="1:10" ht="12.75">
      <c r="A25" s="76"/>
      <c r="B25" s="55"/>
      <c r="C25" s="50"/>
      <c r="D25" s="107"/>
      <c r="E25" s="107"/>
      <c r="F25" s="107"/>
      <c r="G25" s="107"/>
      <c r="H25" s="107"/>
      <c r="I25" s="77"/>
      <c r="J25" s="50"/>
    </row>
    <row r="26" spans="1:10" ht="12.75">
      <c r="A26" s="76"/>
      <c r="B26" s="55"/>
      <c r="C26" s="50"/>
      <c r="D26" s="107"/>
      <c r="E26" s="107"/>
      <c r="F26" s="107"/>
      <c r="G26" s="107"/>
      <c r="H26" s="107"/>
      <c r="I26" s="77"/>
      <c r="J26" s="50"/>
    </row>
    <row r="27" spans="1:10" ht="12.75">
      <c r="A27" s="76"/>
      <c r="B27" s="55"/>
      <c r="C27" s="50"/>
      <c r="D27" s="107"/>
      <c r="E27" s="107"/>
      <c r="F27" s="107"/>
      <c r="G27" s="107"/>
      <c r="H27" s="107"/>
      <c r="I27" s="77"/>
      <c r="J27" s="50"/>
    </row>
    <row r="28" spans="1:10" ht="12.75">
      <c r="A28" s="76"/>
      <c r="B28" s="55"/>
      <c r="C28" s="50"/>
      <c r="D28" s="107"/>
      <c r="E28" s="107"/>
      <c r="F28" s="107"/>
      <c r="G28" s="107"/>
      <c r="H28" s="107"/>
      <c r="I28" s="77"/>
      <c r="J28" s="50"/>
    </row>
    <row r="29" spans="1:10" ht="12.75">
      <c r="A29" s="76"/>
      <c r="B29" s="55"/>
      <c r="C29" s="50"/>
      <c r="D29" s="107"/>
      <c r="E29" s="107"/>
      <c r="F29" s="107"/>
      <c r="G29" s="107"/>
      <c r="H29" s="107"/>
      <c r="I29" s="77"/>
      <c r="J29" s="50"/>
    </row>
    <row r="30" spans="1:10" ht="12.75">
      <c r="A30" s="76"/>
      <c r="B30" s="55"/>
      <c r="C30" s="50"/>
      <c r="D30" s="107"/>
      <c r="E30" s="107"/>
      <c r="F30" s="107"/>
      <c r="G30" s="107"/>
      <c r="H30" s="107"/>
      <c r="I30" s="77"/>
      <c r="J30" s="50"/>
    </row>
    <row r="31" spans="1:10" ht="12.75">
      <c r="A31" s="76"/>
      <c r="B31" s="55"/>
      <c r="C31" s="50"/>
      <c r="D31" s="107"/>
      <c r="E31" s="107"/>
      <c r="F31" s="107"/>
      <c r="G31" s="107"/>
      <c r="H31" s="107"/>
      <c r="I31" s="77"/>
      <c r="J31" s="50"/>
    </row>
    <row r="32" spans="1:10" ht="12.75">
      <c r="A32" s="76"/>
      <c r="B32" s="55"/>
      <c r="C32" s="50"/>
      <c r="D32" s="107"/>
      <c r="E32" s="107"/>
      <c r="F32" s="107"/>
      <c r="G32" s="107"/>
      <c r="H32" s="107"/>
      <c r="I32" s="77"/>
      <c r="J32" s="50"/>
    </row>
    <row r="33" spans="1:10" ht="12.75">
      <c r="A33" s="76"/>
      <c r="B33" s="55"/>
      <c r="C33" s="50"/>
      <c r="D33" s="107"/>
      <c r="E33" s="107"/>
      <c r="F33" s="107"/>
      <c r="G33" s="107"/>
      <c r="H33" s="107"/>
      <c r="I33" s="77"/>
      <c r="J33" s="50"/>
    </row>
    <row r="34" spans="1:10" ht="12.75">
      <c r="A34" s="76"/>
      <c r="B34" s="55"/>
      <c r="C34" s="50"/>
      <c r="D34" s="107"/>
      <c r="E34" s="107"/>
      <c r="F34" s="107"/>
      <c r="G34" s="107"/>
      <c r="H34" s="107"/>
      <c r="I34" s="77"/>
      <c r="J34" s="50"/>
    </row>
    <row r="35" spans="1:10" ht="12.75">
      <c r="A35" s="76"/>
      <c r="B35" s="55"/>
      <c r="C35" s="50"/>
      <c r="D35" s="107"/>
      <c r="E35" s="107"/>
      <c r="F35" s="107"/>
      <c r="G35" s="107"/>
      <c r="H35" s="107"/>
      <c r="I35" s="77"/>
      <c r="J35" s="50"/>
    </row>
    <row r="36" spans="1:10" ht="12.75">
      <c r="A36" s="76"/>
      <c r="B36" s="55"/>
      <c r="C36" s="50"/>
      <c r="D36" s="107"/>
      <c r="E36" s="107"/>
      <c r="F36" s="107"/>
      <c r="G36" s="107"/>
      <c r="H36" s="107"/>
      <c r="I36" s="77"/>
      <c r="J36" s="50"/>
    </row>
    <row r="37" spans="1:10" ht="12.75">
      <c r="A37" s="76"/>
      <c r="B37" s="55"/>
      <c r="C37" s="50"/>
      <c r="D37" s="107"/>
      <c r="E37" s="107"/>
      <c r="F37" s="107"/>
      <c r="G37" s="107"/>
      <c r="H37" s="107"/>
      <c r="I37" s="77"/>
      <c r="J37" s="50"/>
    </row>
    <row r="38" spans="1:10" ht="12.75">
      <c r="A38" s="76"/>
      <c r="B38" s="55"/>
      <c r="C38" s="50"/>
      <c r="D38" s="107"/>
      <c r="E38" s="107"/>
      <c r="F38" s="107"/>
      <c r="G38" s="107"/>
      <c r="H38" s="107"/>
      <c r="I38" s="77"/>
      <c r="J38" s="50"/>
    </row>
    <row r="39" spans="1:10" ht="12.75">
      <c r="A39" s="76"/>
      <c r="B39" s="55"/>
      <c r="C39" s="50"/>
      <c r="D39" s="107"/>
      <c r="E39" s="107"/>
      <c r="F39" s="107"/>
      <c r="G39" s="107"/>
      <c r="H39" s="107"/>
      <c r="I39" s="77"/>
      <c r="J39" s="50"/>
    </row>
    <row r="40" spans="1:10" ht="12.75">
      <c r="A40" s="76"/>
      <c r="B40" s="55"/>
      <c r="C40" s="50"/>
      <c r="D40" s="107"/>
      <c r="E40" s="107"/>
      <c r="F40" s="107"/>
      <c r="G40" s="107"/>
      <c r="H40" s="107"/>
      <c r="I40" s="77"/>
      <c r="J40" s="50"/>
    </row>
    <row r="41" spans="1:10" ht="12.75">
      <c r="A41" s="76"/>
      <c r="B41" s="55"/>
      <c r="C41" s="50"/>
      <c r="D41" s="107"/>
      <c r="E41" s="107"/>
      <c r="F41" s="107"/>
      <c r="G41" s="107"/>
      <c r="H41" s="107"/>
      <c r="I41" s="77"/>
      <c r="J41" s="50"/>
    </row>
    <row r="42" spans="1:10" ht="12.75">
      <c r="A42" s="76"/>
      <c r="B42" s="55"/>
      <c r="C42" s="50"/>
      <c r="D42" s="107"/>
      <c r="E42" s="107"/>
      <c r="F42" s="107"/>
      <c r="G42" s="107"/>
      <c r="H42" s="107"/>
      <c r="I42" s="77"/>
      <c r="J42" s="50"/>
    </row>
    <row r="43" spans="1:10" ht="12.75">
      <c r="A43" s="76"/>
      <c r="B43" s="55"/>
      <c r="C43" s="50"/>
      <c r="D43" s="107"/>
      <c r="E43" s="107"/>
      <c r="F43" s="107"/>
      <c r="G43" s="107"/>
      <c r="H43" s="107"/>
      <c r="I43" s="77"/>
      <c r="J43" s="50"/>
    </row>
    <row r="44" spans="1:10" ht="12.75">
      <c r="A44" s="76"/>
      <c r="B44" s="55"/>
      <c r="C44" s="50"/>
      <c r="D44" s="107"/>
      <c r="E44" s="107"/>
      <c r="F44" s="107"/>
      <c r="G44" s="107"/>
      <c r="H44" s="107"/>
      <c r="I44" s="77"/>
      <c r="J44" s="50"/>
    </row>
    <row r="45" spans="1:10" ht="12.75">
      <c r="A45" s="76"/>
      <c r="B45" s="55"/>
      <c r="C45" s="50"/>
      <c r="D45" s="107"/>
      <c r="E45" s="107"/>
      <c r="F45" s="107"/>
      <c r="G45" s="107"/>
      <c r="H45" s="107"/>
      <c r="I45" s="77"/>
      <c r="J45" s="50"/>
    </row>
    <row r="46" spans="1:10" ht="12.75">
      <c r="A46" s="76"/>
      <c r="B46" s="55"/>
      <c r="C46" s="50"/>
      <c r="D46" s="107"/>
      <c r="E46" s="107"/>
      <c r="F46" s="107"/>
      <c r="G46" s="107"/>
      <c r="H46" s="107"/>
      <c r="I46" s="77"/>
      <c r="J46" s="50"/>
    </row>
    <row r="47" spans="1:10" ht="12.75">
      <c r="A47" s="76"/>
      <c r="B47" s="55"/>
      <c r="C47" s="50"/>
      <c r="D47" s="107"/>
      <c r="E47" s="107"/>
      <c r="F47" s="107"/>
      <c r="G47" s="107"/>
      <c r="H47" s="107"/>
      <c r="I47" s="77"/>
      <c r="J47" s="50"/>
    </row>
    <row r="48" spans="1:10" ht="12.75">
      <c r="A48" s="76"/>
      <c r="B48" s="55"/>
      <c r="C48" s="50"/>
      <c r="D48" s="107"/>
      <c r="E48" s="107"/>
      <c r="F48" s="107"/>
      <c r="G48" s="107"/>
      <c r="H48" s="107"/>
      <c r="I48" s="77"/>
      <c r="J48" s="50"/>
    </row>
    <row r="49" spans="1:10" ht="12.75">
      <c r="A49" s="76"/>
      <c r="B49" s="55"/>
      <c r="C49" s="50"/>
      <c r="D49" s="107"/>
      <c r="E49" s="107"/>
      <c r="F49" s="107"/>
      <c r="G49" s="107"/>
      <c r="H49" s="107"/>
      <c r="I49" s="77"/>
      <c r="J49" s="50"/>
    </row>
    <row r="50" spans="1:10" ht="12.75">
      <c r="A50" s="76"/>
      <c r="B50" s="55"/>
      <c r="C50" s="50"/>
      <c r="D50" s="107"/>
      <c r="E50" s="107"/>
      <c r="F50" s="107"/>
      <c r="G50" s="107"/>
      <c r="H50" s="107"/>
      <c r="I50" s="77"/>
      <c r="J50" s="50"/>
    </row>
    <row r="51" spans="1:10" ht="12.75">
      <c r="A51" s="76"/>
      <c r="B51" s="55"/>
      <c r="C51" s="50"/>
      <c r="D51" s="107"/>
      <c r="E51" s="107"/>
      <c r="F51" s="107"/>
      <c r="G51" s="107"/>
      <c r="H51" s="107"/>
      <c r="I51" s="77"/>
      <c r="J51" s="50"/>
    </row>
    <row r="52" spans="1:10" ht="12.75">
      <c r="A52" s="76"/>
      <c r="B52" s="55"/>
      <c r="C52" s="50"/>
      <c r="D52" s="107"/>
      <c r="E52" s="107"/>
      <c r="F52" s="107"/>
      <c r="G52" s="107"/>
      <c r="H52" s="107"/>
      <c r="I52" s="77"/>
      <c r="J52" s="50"/>
    </row>
    <row r="53" spans="1:10" ht="12.75">
      <c r="A53" s="76"/>
      <c r="B53" s="55"/>
      <c r="C53" s="50"/>
      <c r="D53" s="107"/>
      <c r="E53" s="107"/>
      <c r="F53" s="107"/>
      <c r="G53" s="107"/>
      <c r="H53" s="107"/>
      <c r="I53" s="77"/>
      <c r="J53" s="50"/>
    </row>
    <row r="54" spans="1:10" ht="12.75">
      <c r="A54" s="76"/>
      <c r="B54" s="55"/>
      <c r="C54" s="50"/>
      <c r="D54" s="107"/>
      <c r="E54" s="107"/>
      <c r="F54" s="107"/>
      <c r="G54" s="107"/>
      <c r="H54" s="107"/>
      <c r="I54" s="77"/>
      <c r="J54" s="50"/>
    </row>
    <row r="55" spans="1:10" ht="12.75">
      <c r="A55" s="76"/>
      <c r="B55" s="55"/>
      <c r="C55" s="50"/>
      <c r="D55" s="107"/>
      <c r="E55" s="107"/>
      <c r="F55" s="107"/>
      <c r="G55" s="107"/>
      <c r="H55" s="107"/>
      <c r="I55" s="77"/>
      <c r="J55" s="50"/>
    </row>
    <row r="56" spans="1:10" ht="12.75">
      <c r="A56" s="76"/>
      <c r="B56" s="55"/>
      <c r="C56" s="50"/>
      <c r="D56" s="107"/>
      <c r="E56" s="107"/>
      <c r="F56" s="107"/>
      <c r="G56" s="107"/>
      <c r="H56" s="107"/>
      <c r="I56" s="77"/>
      <c r="J56" s="50"/>
    </row>
    <row r="57" spans="1:10" ht="12.75">
      <c r="A57" s="76"/>
      <c r="B57" s="55"/>
      <c r="C57" s="50"/>
      <c r="D57" s="107"/>
      <c r="E57" s="107"/>
      <c r="F57" s="107"/>
      <c r="G57" s="107"/>
      <c r="H57" s="107"/>
      <c r="I57" s="77"/>
      <c r="J57" s="50"/>
    </row>
    <row r="58" spans="1:10" ht="12.75">
      <c r="A58" s="76"/>
      <c r="B58" s="55"/>
      <c r="C58" s="50"/>
      <c r="D58" s="107"/>
      <c r="E58" s="107"/>
      <c r="F58" s="107"/>
      <c r="G58" s="107"/>
      <c r="H58" s="107"/>
      <c r="I58" s="77"/>
      <c r="J58" s="50"/>
    </row>
    <row r="59" spans="1:10" ht="12.75">
      <c r="A59" s="76"/>
      <c r="B59" s="55"/>
      <c r="C59" s="50"/>
      <c r="D59" s="107"/>
      <c r="E59" s="107"/>
      <c r="F59" s="107"/>
      <c r="G59" s="107"/>
      <c r="H59" s="107"/>
      <c r="I59" s="77"/>
      <c r="J59" s="50"/>
    </row>
    <row r="60" spans="1:10" ht="12.75">
      <c r="A60" s="76"/>
      <c r="B60" s="55"/>
      <c r="C60" s="50"/>
      <c r="D60" s="107"/>
      <c r="E60" s="107"/>
      <c r="F60" s="107"/>
      <c r="G60" s="107"/>
      <c r="H60" s="107"/>
      <c r="I60" s="77"/>
      <c r="J60" s="50"/>
    </row>
    <row r="61" spans="1:10" ht="12.75">
      <c r="A61" s="76"/>
      <c r="B61" s="55"/>
      <c r="C61" s="50"/>
      <c r="D61" s="107"/>
      <c r="E61" s="107"/>
      <c r="F61" s="107"/>
      <c r="G61" s="107"/>
      <c r="H61" s="107"/>
      <c r="I61" s="77"/>
      <c r="J61" s="50"/>
    </row>
    <row r="62" spans="1:10" ht="12.75">
      <c r="A62" s="76"/>
      <c r="B62" s="55"/>
      <c r="C62" s="50"/>
      <c r="D62" s="107"/>
      <c r="E62" s="107"/>
      <c r="F62" s="107"/>
      <c r="G62" s="107"/>
      <c r="H62" s="107"/>
      <c r="I62" s="77"/>
      <c r="J62" s="50"/>
    </row>
    <row r="63" spans="1:10" ht="12.75">
      <c r="A63" s="76"/>
      <c r="B63" s="55"/>
      <c r="C63" s="50"/>
      <c r="D63" s="107"/>
      <c r="E63" s="107"/>
      <c r="F63" s="107"/>
      <c r="G63" s="107"/>
      <c r="H63" s="107"/>
      <c r="I63" s="77"/>
      <c r="J63" s="50"/>
    </row>
    <row r="64" spans="1:10" ht="12.75">
      <c r="A64" s="76"/>
      <c r="B64" s="55"/>
      <c r="C64" s="50"/>
      <c r="D64" s="107"/>
      <c r="E64" s="107"/>
      <c r="F64" s="107"/>
      <c r="G64" s="107"/>
      <c r="H64" s="107"/>
      <c r="I64" s="77"/>
      <c r="J64" s="50"/>
    </row>
    <row r="65" spans="1:10" ht="12.75">
      <c r="A65" s="76"/>
      <c r="B65" s="55"/>
      <c r="C65" s="50"/>
      <c r="D65" s="107"/>
      <c r="E65" s="107"/>
      <c r="F65" s="107"/>
      <c r="G65" s="107"/>
      <c r="H65" s="107"/>
      <c r="I65" s="77"/>
      <c r="J65" s="50"/>
    </row>
    <row r="66" spans="1:10" ht="12.75">
      <c r="A66" s="76"/>
      <c r="B66" s="55"/>
      <c r="C66" s="50"/>
      <c r="D66" s="107"/>
      <c r="E66" s="107"/>
      <c r="F66" s="107"/>
      <c r="G66" s="107"/>
      <c r="H66" s="107"/>
      <c r="I66" s="77"/>
      <c r="J66" s="50"/>
    </row>
    <row r="67" spans="1:10" ht="12.75">
      <c r="A67" s="76"/>
      <c r="B67" s="55"/>
      <c r="C67" s="50"/>
      <c r="D67" s="107"/>
      <c r="E67" s="107"/>
      <c r="F67" s="107"/>
      <c r="G67" s="107"/>
      <c r="H67" s="107"/>
      <c r="I67" s="77"/>
      <c r="J67" s="50"/>
    </row>
    <row r="68" spans="1:10" ht="12.75">
      <c r="A68" s="76"/>
      <c r="B68" s="55"/>
      <c r="C68" s="50"/>
      <c r="D68" s="107"/>
      <c r="E68" s="107"/>
      <c r="F68" s="107"/>
      <c r="G68" s="107"/>
      <c r="H68" s="107"/>
      <c r="I68" s="77"/>
      <c r="J68" s="50"/>
    </row>
    <row r="69" spans="1:10" ht="12.75">
      <c r="A69" s="76"/>
      <c r="B69" s="55"/>
      <c r="C69" s="50"/>
      <c r="D69" s="107"/>
      <c r="E69" s="107"/>
      <c r="F69" s="107"/>
      <c r="G69" s="107"/>
      <c r="H69" s="107"/>
      <c r="I69" s="77"/>
      <c r="J69" s="50"/>
    </row>
    <row r="70" spans="1:10" ht="12.75">
      <c r="A70" s="76"/>
      <c r="B70" s="55"/>
      <c r="C70" s="50"/>
      <c r="D70" s="107"/>
      <c r="E70" s="107"/>
      <c r="F70" s="107"/>
      <c r="G70" s="107"/>
      <c r="H70" s="107"/>
      <c r="I70" s="77"/>
      <c r="J70" s="50"/>
    </row>
    <row r="71" spans="1:10" ht="12.75">
      <c r="A71" s="76"/>
      <c r="B71" s="55"/>
      <c r="C71" s="50"/>
      <c r="D71" s="107"/>
      <c r="E71" s="107"/>
      <c r="F71" s="107"/>
      <c r="G71" s="107"/>
      <c r="H71" s="107"/>
      <c r="I71" s="77"/>
      <c r="J71" s="50"/>
    </row>
    <row r="72" spans="1:10" ht="12.75">
      <c r="A72" s="76"/>
      <c r="B72" s="55"/>
      <c r="C72" s="50"/>
      <c r="D72" s="107"/>
      <c r="E72" s="107"/>
      <c r="F72" s="107"/>
      <c r="G72" s="107"/>
      <c r="H72" s="107"/>
      <c r="I72" s="77"/>
      <c r="J72" s="50"/>
    </row>
    <row r="73" spans="1:10" ht="12.75">
      <c r="A73" s="76"/>
      <c r="B73" s="55"/>
      <c r="C73" s="50"/>
      <c r="D73" s="107"/>
      <c r="E73" s="107"/>
      <c r="F73" s="107"/>
      <c r="G73" s="107"/>
      <c r="H73" s="107"/>
      <c r="I73" s="77"/>
      <c r="J73" s="50"/>
    </row>
    <row r="74" spans="1:10" ht="12.75">
      <c r="A74" s="76"/>
      <c r="B74" s="55"/>
      <c r="C74" s="50"/>
      <c r="D74" s="107"/>
      <c r="E74" s="107"/>
      <c r="F74" s="107"/>
      <c r="G74" s="107"/>
      <c r="H74" s="107"/>
      <c r="I74" s="77"/>
      <c r="J74" s="50"/>
    </row>
    <row r="75" spans="1:10" ht="12.75">
      <c r="A75" s="76"/>
      <c r="B75" s="55"/>
      <c r="C75" s="50"/>
      <c r="D75" s="107"/>
      <c r="E75" s="107"/>
      <c r="F75" s="107"/>
      <c r="G75" s="107"/>
      <c r="H75" s="107"/>
      <c r="I75" s="77"/>
      <c r="J75" s="50"/>
    </row>
    <row r="76" spans="1:10" ht="12.75">
      <c r="A76" s="76"/>
      <c r="B76" s="55"/>
      <c r="C76" s="50"/>
      <c r="D76" s="107"/>
      <c r="E76" s="107"/>
      <c r="F76" s="107"/>
      <c r="G76" s="107"/>
      <c r="H76" s="107"/>
      <c r="I76" s="77"/>
      <c r="J76" s="50"/>
    </row>
    <row r="77" spans="1:10" ht="12.75">
      <c r="A77" s="76"/>
      <c r="B77" s="55"/>
      <c r="C77" s="50"/>
      <c r="D77" s="107"/>
      <c r="E77" s="107"/>
      <c r="F77" s="107"/>
      <c r="G77" s="107"/>
      <c r="H77" s="107"/>
      <c r="I77" s="77"/>
      <c r="J77" s="50"/>
    </row>
    <row r="78" spans="1:10" ht="12.75">
      <c r="A78" s="76"/>
      <c r="B78" s="55"/>
      <c r="C78" s="50"/>
      <c r="D78" s="107"/>
      <c r="E78" s="107"/>
      <c r="F78" s="107"/>
      <c r="G78" s="107"/>
      <c r="H78" s="107"/>
      <c r="I78" s="77"/>
      <c r="J78" s="50"/>
    </row>
    <row r="79" spans="1:10" ht="12.75">
      <c r="A79" s="76"/>
      <c r="B79" s="55"/>
      <c r="C79" s="50"/>
      <c r="D79" s="107"/>
      <c r="E79" s="107"/>
      <c r="F79" s="107"/>
      <c r="G79" s="107"/>
      <c r="H79" s="107"/>
      <c r="I79" s="77"/>
      <c r="J79" s="50"/>
    </row>
    <row r="80" spans="1:10" ht="12.75">
      <c r="A80" s="76"/>
      <c r="B80" s="55"/>
      <c r="C80" s="50"/>
      <c r="D80" s="107"/>
      <c r="E80" s="107"/>
      <c r="F80" s="107"/>
      <c r="G80" s="107"/>
      <c r="H80" s="107"/>
      <c r="I80" s="77"/>
      <c r="J80" s="50"/>
    </row>
    <row r="81" spans="1:10" ht="12.75">
      <c r="A81" s="76"/>
      <c r="B81" s="55"/>
      <c r="C81" s="50"/>
      <c r="D81" s="107"/>
      <c r="E81" s="107"/>
      <c r="F81" s="107"/>
      <c r="G81" s="107"/>
      <c r="H81" s="107"/>
      <c r="I81" s="77"/>
      <c r="J81" s="50"/>
    </row>
    <row r="82" spans="1:10" ht="12.75">
      <c r="A82" s="76"/>
      <c r="B82" s="55"/>
      <c r="C82" s="50"/>
      <c r="D82" s="107"/>
      <c r="E82" s="107"/>
      <c r="F82" s="107"/>
      <c r="G82" s="107"/>
      <c r="H82" s="107"/>
      <c r="I82" s="77"/>
      <c r="J82" s="50"/>
    </row>
    <row r="83" spans="1:10" ht="12.75">
      <c r="A83" s="76"/>
      <c r="B83" s="55"/>
      <c r="C83" s="50"/>
      <c r="D83" s="107"/>
      <c r="E83" s="107"/>
      <c r="F83" s="107"/>
      <c r="G83" s="107"/>
      <c r="H83" s="107"/>
      <c r="I83" s="77"/>
      <c r="J83" s="50"/>
    </row>
    <row r="84" spans="1:10" ht="12.75">
      <c r="A84" s="76"/>
      <c r="B84" s="55"/>
      <c r="C84" s="50"/>
      <c r="D84" s="107"/>
      <c r="E84" s="107"/>
      <c r="F84" s="107"/>
      <c r="G84" s="107"/>
      <c r="H84" s="107"/>
      <c r="I84" s="77"/>
      <c r="J84" s="50"/>
    </row>
    <row r="85" spans="1:10" ht="12.75">
      <c r="A85" s="76"/>
      <c r="B85" s="55"/>
      <c r="C85" s="50"/>
      <c r="D85" s="107"/>
      <c r="E85" s="107"/>
      <c r="F85" s="107"/>
      <c r="G85" s="107"/>
      <c r="H85" s="107"/>
      <c r="I85" s="77"/>
      <c r="J85" s="50"/>
    </row>
    <row r="86" spans="1:10" ht="12.75">
      <c r="A86" s="76"/>
      <c r="B86" s="55"/>
      <c r="C86" s="50"/>
      <c r="D86" s="107"/>
      <c r="E86" s="107"/>
      <c r="F86" s="107"/>
      <c r="G86" s="107"/>
      <c r="H86" s="107"/>
      <c r="I86" s="77"/>
      <c r="J86" s="50"/>
    </row>
    <row r="87" spans="1:10" ht="12.75">
      <c r="A87" s="76"/>
      <c r="B87" s="55"/>
      <c r="C87" s="50"/>
      <c r="D87" s="107"/>
      <c r="E87" s="107"/>
      <c r="F87" s="107"/>
      <c r="G87" s="107"/>
      <c r="H87" s="107"/>
      <c r="I87" s="77"/>
      <c r="J87" s="50"/>
    </row>
    <row r="88" spans="1:10" ht="12.75">
      <c r="A88" s="76"/>
      <c r="B88" s="55"/>
      <c r="C88" s="50"/>
      <c r="D88" s="107"/>
      <c r="E88" s="107"/>
      <c r="F88" s="107"/>
      <c r="G88" s="107"/>
      <c r="H88" s="107"/>
      <c r="I88" s="77"/>
      <c r="J88" s="50"/>
    </row>
    <row r="89" spans="1:10" ht="12.75">
      <c r="A89" s="76"/>
      <c r="B89" s="55"/>
      <c r="C89" s="50"/>
      <c r="D89" s="107"/>
      <c r="E89" s="107"/>
      <c r="F89" s="107"/>
      <c r="G89" s="107"/>
      <c r="H89" s="107"/>
      <c r="I89" s="77"/>
      <c r="J89" s="50"/>
    </row>
    <row r="90" spans="1:10" ht="12.75">
      <c r="A90" s="76"/>
      <c r="B90" s="55"/>
      <c r="C90" s="50"/>
      <c r="D90" s="107"/>
      <c r="E90" s="107"/>
      <c r="F90" s="107"/>
      <c r="G90" s="107"/>
      <c r="H90" s="107"/>
      <c r="I90" s="77"/>
      <c r="J90" s="50"/>
    </row>
    <row r="91" spans="1:10" ht="12.75">
      <c r="A91" s="76"/>
      <c r="B91" s="55"/>
      <c r="C91" s="50"/>
      <c r="D91" s="107"/>
      <c r="E91" s="107"/>
      <c r="F91" s="107"/>
      <c r="G91" s="107"/>
      <c r="H91" s="107"/>
      <c r="I91" s="77"/>
      <c r="J91" s="50"/>
    </row>
    <row r="92" spans="1:10" ht="12.75">
      <c r="A92" s="76"/>
      <c r="B92" s="55"/>
      <c r="C92" s="50"/>
      <c r="D92" s="107"/>
      <c r="E92" s="107"/>
      <c r="F92" s="107"/>
      <c r="G92" s="107"/>
      <c r="H92" s="107"/>
      <c r="I92" s="77"/>
      <c r="J92" s="50"/>
    </row>
    <row r="93" spans="1:10" ht="12.75">
      <c r="A93" s="76"/>
      <c r="B93" s="55"/>
      <c r="C93" s="50"/>
      <c r="D93" s="107"/>
      <c r="E93" s="107"/>
      <c r="F93" s="107"/>
      <c r="G93" s="107"/>
      <c r="H93" s="107"/>
      <c r="I93" s="77"/>
      <c r="J93" s="50"/>
    </row>
    <row r="94" spans="1:10" ht="12.75">
      <c r="A94" s="76"/>
      <c r="B94" s="55"/>
      <c r="C94" s="50"/>
      <c r="D94" s="107"/>
      <c r="E94" s="107"/>
      <c r="F94" s="107"/>
      <c r="G94" s="107"/>
      <c r="H94" s="107"/>
      <c r="I94" s="77"/>
      <c r="J94" s="50"/>
    </row>
    <row r="95" spans="1:10" ht="12.75">
      <c r="A95" s="76"/>
      <c r="B95" s="55"/>
      <c r="C95" s="50"/>
      <c r="D95" s="107"/>
      <c r="E95" s="107"/>
      <c r="F95" s="107"/>
      <c r="G95" s="107"/>
      <c r="H95" s="107"/>
      <c r="I95" s="77"/>
      <c r="J95" s="50"/>
    </row>
    <row r="96" spans="1:10" ht="12.75">
      <c r="A96" s="76"/>
      <c r="B96" s="55"/>
      <c r="C96" s="50"/>
      <c r="D96" s="107"/>
      <c r="E96" s="107"/>
      <c r="F96" s="107"/>
      <c r="G96" s="107"/>
      <c r="H96" s="107"/>
      <c r="I96" s="77"/>
      <c r="J96" s="50"/>
    </row>
    <row r="97" spans="1:10" ht="12.75">
      <c r="A97" s="76"/>
      <c r="B97" s="55"/>
      <c r="C97" s="50"/>
      <c r="D97" s="107"/>
      <c r="E97" s="107"/>
      <c r="F97" s="107"/>
      <c r="G97" s="107"/>
      <c r="H97" s="107"/>
      <c r="I97" s="77"/>
      <c r="J97" s="50"/>
    </row>
    <row r="98" spans="1:10" ht="12.75">
      <c r="A98" s="76"/>
      <c r="B98" s="55"/>
      <c r="C98" s="50"/>
      <c r="D98" s="107"/>
      <c r="E98" s="107"/>
      <c r="F98" s="107"/>
      <c r="G98" s="107"/>
      <c r="H98" s="107"/>
      <c r="I98" s="77"/>
      <c r="J98" s="50"/>
    </row>
    <row r="99" spans="1:10" ht="12.75">
      <c r="A99" s="76"/>
      <c r="B99" s="55"/>
      <c r="C99" s="50"/>
      <c r="D99" s="107"/>
      <c r="E99" s="107"/>
      <c r="F99" s="107"/>
      <c r="G99" s="107"/>
      <c r="H99" s="107"/>
      <c r="I99" s="77"/>
      <c r="J99" s="50"/>
    </row>
    <row r="100" spans="1:10" ht="12.75">
      <c r="A100" s="76"/>
      <c r="B100" s="55"/>
      <c r="C100" s="50"/>
      <c r="D100" s="107"/>
      <c r="E100" s="107"/>
      <c r="F100" s="107"/>
      <c r="G100" s="107"/>
      <c r="H100" s="107"/>
      <c r="I100" s="77"/>
      <c r="J100" s="50"/>
    </row>
    <row r="101" spans="1:10" ht="12.75">
      <c r="A101" s="76"/>
      <c r="B101" s="55"/>
      <c r="C101" s="50"/>
      <c r="D101" s="107"/>
      <c r="E101" s="107"/>
      <c r="F101" s="107"/>
      <c r="G101" s="107"/>
      <c r="H101" s="107"/>
      <c r="I101" s="77"/>
      <c r="J101" s="50"/>
    </row>
    <row r="102" spans="1:10" ht="12.75">
      <c r="A102" s="76"/>
      <c r="B102" s="55"/>
      <c r="C102" s="50"/>
      <c r="D102" s="107"/>
      <c r="E102" s="107"/>
      <c r="F102" s="107"/>
      <c r="G102" s="107"/>
      <c r="H102" s="107"/>
      <c r="I102" s="77"/>
      <c r="J102" s="50"/>
    </row>
    <row r="103" spans="1:10" ht="12.75">
      <c r="A103" s="76"/>
      <c r="B103" s="55"/>
      <c r="C103" s="50"/>
      <c r="D103" s="107"/>
      <c r="E103" s="107"/>
      <c r="F103" s="107"/>
      <c r="G103" s="107"/>
      <c r="H103" s="107"/>
      <c r="I103" s="77"/>
      <c r="J103" s="50"/>
    </row>
    <row r="104" spans="1:10" ht="12.75">
      <c r="A104" s="76"/>
      <c r="B104" s="55"/>
      <c r="C104" s="50"/>
      <c r="D104" s="107"/>
      <c r="E104" s="107"/>
      <c r="F104" s="107"/>
      <c r="G104" s="107"/>
      <c r="H104" s="107"/>
      <c r="I104" s="77"/>
      <c r="J104" s="50"/>
    </row>
    <row r="105" spans="1:10" ht="12.75">
      <c r="A105" s="76"/>
      <c r="B105" s="55"/>
      <c r="C105" s="50"/>
      <c r="D105" s="107"/>
      <c r="E105" s="107"/>
      <c r="F105" s="107"/>
      <c r="G105" s="107"/>
      <c r="H105" s="107"/>
      <c r="I105" s="77"/>
      <c r="J105" s="50"/>
    </row>
    <row r="106" spans="1:10" ht="12.75">
      <c r="A106" s="76"/>
      <c r="B106" s="55"/>
      <c r="C106" s="50"/>
      <c r="D106" s="107"/>
      <c r="E106" s="107"/>
      <c r="F106" s="107"/>
      <c r="G106" s="107"/>
      <c r="H106" s="107"/>
      <c r="I106" s="77"/>
      <c r="J106" s="50"/>
    </row>
    <row r="107" spans="1:10" ht="12.75">
      <c r="A107" s="76"/>
      <c r="B107" s="55"/>
      <c r="C107" s="50"/>
      <c r="D107" s="107"/>
      <c r="E107" s="107"/>
      <c r="F107" s="107"/>
      <c r="G107" s="107"/>
      <c r="H107" s="107"/>
      <c r="I107" s="77"/>
      <c r="J107" s="50"/>
    </row>
    <row r="108" spans="1:10" ht="12.75">
      <c r="A108" s="76"/>
      <c r="B108" s="55"/>
      <c r="C108" s="50"/>
      <c r="D108" s="107"/>
      <c r="E108" s="107"/>
      <c r="F108" s="107"/>
      <c r="G108" s="107"/>
      <c r="H108" s="107"/>
      <c r="I108" s="77"/>
      <c r="J108" s="50"/>
    </row>
    <row r="109" spans="1:10" ht="12.75">
      <c r="A109" s="76"/>
      <c r="B109" s="55"/>
      <c r="C109" s="50"/>
      <c r="D109" s="107"/>
      <c r="E109" s="107"/>
      <c r="F109" s="107"/>
      <c r="G109" s="107"/>
      <c r="H109" s="107"/>
      <c r="I109" s="77"/>
      <c r="J109" s="50"/>
    </row>
    <row r="110" spans="1:10" ht="12.75">
      <c r="A110" s="76"/>
      <c r="B110" s="55"/>
      <c r="C110" s="50"/>
      <c r="D110" s="107"/>
      <c r="E110" s="107"/>
      <c r="F110" s="107"/>
      <c r="G110" s="107"/>
      <c r="H110" s="107"/>
      <c r="I110" s="77"/>
      <c r="J110" s="50"/>
    </row>
    <row r="111" spans="1:10" ht="12.75">
      <c r="A111" s="76"/>
      <c r="B111" s="55"/>
      <c r="C111" s="50"/>
      <c r="D111" s="107"/>
      <c r="E111" s="107"/>
      <c r="F111" s="107"/>
      <c r="G111" s="107"/>
      <c r="H111" s="107"/>
      <c r="I111" s="77"/>
      <c r="J111" s="50"/>
    </row>
    <row r="112" spans="1:10" ht="12.75">
      <c r="A112" s="76"/>
      <c r="B112" s="55"/>
      <c r="C112" s="50"/>
      <c r="D112" s="107"/>
      <c r="E112" s="107"/>
      <c r="F112" s="107"/>
      <c r="G112" s="107"/>
      <c r="H112" s="107"/>
      <c r="I112" s="77"/>
      <c r="J112" s="50"/>
    </row>
    <row r="113" spans="1:10" ht="12.75">
      <c r="A113" s="76"/>
      <c r="B113" s="55"/>
      <c r="C113" s="50"/>
      <c r="D113" s="107"/>
      <c r="E113" s="107"/>
      <c r="F113" s="107"/>
      <c r="G113" s="107"/>
      <c r="H113" s="107"/>
      <c r="I113" s="77"/>
      <c r="J113" s="50"/>
    </row>
    <row r="114" spans="1:10" ht="12.75">
      <c r="A114" s="76"/>
      <c r="B114" s="55"/>
      <c r="C114" s="50"/>
      <c r="D114" s="107"/>
      <c r="E114" s="107"/>
      <c r="F114" s="107"/>
      <c r="G114" s="107"/>
      <c r="H114" s="107"/>
      <c r="I114" s="77"/>
      <c r="J114" s="50"/>
    </row>
    <row r="115" spans="1:10" ht="12.75">
      <c r="A115" s="76"/>
      <c r="B115" s="55"/>
      <c r="C115" s="50"/>
      <c r="D115" s="107"/>
      <c r="E115" s="107"/>
      <c r="F115" s="107"/>
      <c r="G115" s="107"/>
      <c r="H115" s="107"/>
      <c r="I115" s="77"/>
      <c r="J115" s="50"/>
    </row>
    <row r="116" spans="1:10" ht="12.75">
      <c r="A116" s="76"/>
      <c r="B116" s="55"/>
      <c r="C116" s="50"/>
      <c r="D116" s="107"/>
      <c r="E116" s="107"/>
      <c r="F116" s="107"/>
      <c r="G116" s="107"/>
      <c r="H116" s="107"/>
      <c r="I116" s="77"/>
      <c r="J116" s="50"/>
    </row>
    <row r="117" spans="1:10" ht="12.75">
      <c r="A117" s="76"/>
      <c r="B117" s="55"/>
      <c r="C117" s="50"/>
      <c r="D117" s="107"/>
      <c r="E117" s="107"/>
      <c r="F117" s="107"/>
      <c r="G117" s="107"/>
      <c r="H117" s="107"/>
      <c r="I117" s="77"/>
      <c r="J117" s="50"/>
    </row>
    <row r="118" spans="1:10" ht="12.75">
      <c r="A118" s="76"/>
      <c r="B118" s="55"/>
      <c r="C118" s="50"/>
      <c r="D118" s="107"/>
      <c r="E118" s="107"/>
      <c r="F118" s="107"/>
      <c r="G118" s="107"/>
      <c r="H118" s="107"/>
      <c r="I118" s="77"/>
      <c r="J118" s="50"/>
    </row>
    <row r="119" spans="1:10" ht="12.75">
      <c r="A119" s="76"/>
      <c r="B119" s="55"/>
      <c r="C119" s="50"/>
      <c r="D119" s="107"/>
      <c r="E119" s="107"/>
      <c r="F119" s="107"/>
      <c r="G119" s="107"/>
      <c r="H119" s="107"/>
      <c r="I119" s="77"/>
      <c r="J119" s="50"/>
    </row>
    <row r="120" spans="1:10" ht="12.75">
      <c r="A120" s="76"/>
      <c r="B120" s="55"/>
      <c r="C120" s="50"/>
      <c r="D120" s="107"/>
      <c r="E120" s="107"/>
      <c r="F120" s="107"/>
      <c r="G120" s="107"/>
      <c r="H120" s="107"/>
      <c r="I120" s="77"/>
      <c r="J120" s="50"/>
    </row>
    <row r="121" spans="1:10" ht="12.75">
      <c r="A121" s="76"/>
      <c r="B121" s="55"/>
      <c r="C121" s="50"/>
      <c r="D121" s="107"/>
      <c r="E121" s="107"/>
      <c r="F121" s="107"/>
      <c r="G121" s="107"/>
      <c r="H121" s="107"/>
      <c r="I121" s="77"/>
      <c r="J121" s="50"/>
    </row>
    <row r="122" spans="1:10" ht="12.75">
      <c r="A122" s="76"/>
      <c r="B122" s="55"/>
      <c r="C122" s="50"/>
      <c r="D122" s="107"/>
      <c r="E122" s="107"/>
      <c r="F122" s="107"/>
      <c r="G122" s="107"/>
      <c r="H122" s="107"/>
      <c r="I122" s="77"/>
      <c r="J122" s="50"/>
    </row>
    <row r="123" spans="1:10" ht="12.75">
      <c r="A123" s="76"/>
      <c r="B123" s="55"/>
      <c r="C123" s="50"/>
      <c r="D123" s="107"/>
      <c r="E123" s="107"/>
      <c r="F123" s="107"/>
      <c r="G123" s="107"/>
      <c r="H123" s="107"/>
      <c r="I123" s="77"/>
      <c r="J123" s="50"/>
    </row>
    <row r="124" spans="1:10" ht="12.75">
      <c r="A124" s="76"/>
      <c r="B124" s="55"/>
      <c r="C124" s="50"/>
      <c r="D124" s="107"/>
      <c r="E124" s="107"/>
      <c r="F124" s="107"/>
      <c r="G124" s="107"/>
      <c r="H124" s="107"/>
      <c r="I124" s="77"/>
      <c r="J124" s="50"/>
    </row>
    <row r="125" spans="1:10" ht="12.75">
      <c r="A125" s="76"/>
      <c r="B125" s="55"/>
      <c r="C125" s="50"/>
      <c r="D125" s="107"/>
      <c r="E125" s="107"/>
      <c r="F125" s="107"/>
      <c r="G125" s="107"/>
      <c r="H125" s="107"/>
      <c r="I125" s="77"/>
      <c r="J125" s="50"/>
    </row>
    <row r="126" spans="1:10" ht="12.75">
      <c r="A126" s="76"/>
      <c r="B126" s="55"/>
      <c r="C126" s="50"/>
      <c r="D126" s="107"/>
      <c r="E126" s="107"/>
      <c r="F126" s="107"/>
      <c r="G126" s="107"/>
      <c r="H126" s="107"/>
      <c r="I126" s="77"/>
      <c r="J126" s="50"/>
    </row>
    <row r="127" spans="1:10" ht="12.75">
      <c r="A127" s="76"/>
      <c r="B127" s="55"/>
      <c r="C127" s="50"/>
      <c r="D127" s="107"/>
      <c r="E127" s="107"/>
      <c r="F127" s="107"/>
      <c r="G127" s="107"/>
      <c r="H127" s="107"/>
      <c r="I127" s="77"/>
      <c r="J127" s="50"/>
    </row>
    <row r="128" spans="1:10" ht="12.75">
      <c r="A128" s="76"/>
      <c r="B128" s="55"/>
      <c r="C128" s="50"/>
      <c r="D128" s="107"/>
      <c r="E128" s="107"/>
      <c r="F128" s="107"/>
      <c r="G128" s="107"/>
      <c r="H128" s="107"/>
      <c r="I128" s="77"/>
      <c r="J128" s="50"/>
    </row>
    <row r="129" spans="1:10" ht="12.75">
      <c r="A129" s="76"/>
      <c r="B129" s="55"/>
      <c r="C129" s="50"/>
      <c r="D129" s="107"/>
      <c r="E129" s="107"/>
      <c r="F129" s="107"/>
      <c r="G129" s="107"/>
      <c r="H129" s="107"/>
      <c r="I129" s="77"/>
      <c r="J129" s="50"/>
    </row>
    <row r="130" spans="1:10" ht="12.75">
      <c r="A130" s="76"/>
      <c r="B130" s="55"/>
      <c r="C130" s="50"/>
      <c r="D130" s="107"/>
      <c r="E130" s="107"/>
      <c r="F130" s="107"/>
      <c r="G130" s="107"/>
      <c r="H130" s="107"/>
      <c r="I130" s="77"/>
      <c r="J130" s="50"/>
    </row>
    <row r="131" spans="1:10" ht="12.75">
      <c r="A131" s="76"/>
      <c r="B131" s="55"/>
      <c r="C131" s="50"/>
      <c r="D131" s="107"/>
      <c r="E131" s="107"/>
      <c r="F131" s="107"/>
      <c r="G131" s="107"/>
      <c r="H131" s="107"/>
      <c r="I131" s="77"/>
      <c r="J131" s="50"/>
    </row>
    <row r="132" spans="1:10" ht="12.75">
      <c r="A132" s="76"/>
      <c r="B132" s="55"/>
      <c r="C132" s="50"/>
      <c r="D132" s="107"/>
      <c r="E132" s="107"/>
      <c r="F132" s="107"/>
      <c r="G132" s="107"/>
      <c r="H132" s="107"/>
      <c r="I132" s="77"/>
      <c r="J132" s="50"/>
    </row>
    <row r="133" spans="1:10" ht="12.75">
      <c r="A133" s="76"/>
      <c r="B133" s="55"/>
      <c r="C133" s="50"/>
      <c r="D133" s="107"/>
      <c r="E133" s="107"/>
      <c r="F133" s="107"/>
      <c r="G133" s="107"/>
      <c r="H133" s="107"/>
      <c r="I133" s="77"/>
      <c r="J133" s="50"/>
    </row>
    <row r="134" spans="1:10" ht="12.75">
      <c r="A134" s="76"/>
      <c r="B134" s="55"/>
      <c r="C134" s="50"/>
      <c r="D134" s="107"/>
      <c r="E134" s="107"/>
      <c r="F134" s="107"/>
      <c r="G134" s="107"/>
      <c r="H134" s="107"/>
      <c r="I134" s="77"/>
      <c r="J134" s="50"/>
    </row>
    <row r="135" spans="1:10" ht="12.75">
      <c r="A135" s="76"/>
      <c r="B135" s="55"/>
      <c r="C135" s="50"/>
      <c r="D135" s="107"/>
      <c r="E135" s="107"/>
      <c r="F135" s="107"/>
      <c r="G135" s="107"/>
      <c r="H135" s="107"/>
      <c r="I135" s="77"/>
      <c r="J135" s="50"/>
    </row>
    <row r="136" spans="1:10" ht="12.75">
      <c r="A136" s="76"/>
      <c r="B136" s="55"/>
      <c r="C136" s="50"/>
      <c r="D136" s="107"/>
      <c r="E136" s="107"/>
      <c r="F136" s="107"/>
      <c r="G136" s="107"/>
      <c r="H136" s="107"/>
      <c r="I136" s="77"/>
      <c r="J136" s="50"/>
    </row>
    <row r="137" spans="1:10" ht="12.75">
      <c r="A137" s="76"/>
      <c r="B137" s="55"/>
      <c r="C137" s="50"/>
      <c r="D137" s="107"/>
      <c r="E137" s="107"/>
      <c r="F137" s="107"/>
      <c r="G137" s="107"/>
      <c r="H137" s="107"/>
      <c r="I137" s="77"/>
      <c r="J137" s="50"/>
    </row>
    <row r="138" spans="1:10" ht="12.75">
      <c r="A138" s="76"/>
      <c r="B138" s="55"/>
      <c r="C138" s="50"/>
      <c r="D138" s="107"/>
      <c r="E138" s="107"/>
      <c r="F138" s="107"/>
      <c r="G138" s="107"/>
      <c r="H138" s="107"/>
      <c r="I138" s="77"/>
      <c r="J138" s="50"/>
    </row>
    <row r="139" spans="1:10" ht="12.75">
      <c r="A139" s="76"/>
      <c r="B139" s="55"/>
      <c r="C139" s="50"/>
      <c r="D139" s="107"/>
      <c r="E139" s="107"/>
      <c r="F139" s="107"/>
      <c r="G139" s="107"/>
      <c r="H139" s="107"/>
      <c r="I139" s="77"/>
      <c r="J139" s="50"/>
    </row>
    <row r="140" spans="1:10" ht="12.75">
      <c r="A140" s="76"/>
      <c r="B140" s="55"/>
      <c r="C140" s="50"/>
      <c r="D140" s="107"/>
      <c r="E140" s="107"/>
      <c r="F140" s="107"/>
      <c r="G140" s="107"/>
      <c r="H140" s="107"/>
      <c r="I140" s="77"/>
      <c r="J140" s="50"/>
    </row>
    <row r="141" spans="1:10" ht="12.75">
      <c r="A141" s="76"/>
      <c r="B141" s="55"/>
      <c r="C141" s="50"/>
      <c r="D141" s="107"/>
      <c r="E141" s="107"/>
      <c r="F141" s="107"/>
      <c r="G141" s="107"/>
      <c r="H141" s="107"/>
      <c r="I141" s="77"/>
      <c r="J141" s="50"/>
    </row>
    <row r="142" spans="1:10" ht="12.75">
      <c r="A142" s="76"/>
      <c r="B142" s="55"/>
      <c r="C142" s="50"/>
      <c r="D142" s="107"/>
      <c r="E142" s="107"/>
      <c r="F142" s="107"/>
      <c r="G142" s="107"/>
      <c r="H142" s="107"/>
      <c r="I142" s="77"/>
      <c r="J142" s="50"/>
    </row>
    <row r="143" spans="1:10" ht="12.75">
      <c r="A143" s="76"/>
      <c r="B143" s="55"/>
      <c r="C143" s="50"/>
      <c r="D143" s="107"/>
      <c r="E143" s="107"/>
      <c r="F143" s="107"/>
      <c r="G143" s="107"/>
      <c r="H143" s="107"/>
      <c r="I143" s="77"/>
      <c r="J143" s="50"/>
    </row>
    <row r="144" spans="1:10" ht="12.75">
      <c r="A144" s="76"/>
      <c r="B144" s="55"/>
      <c r="C144" s="50"/>
      <c r="D144" s="107"/>
      <c r="E144" s="107"/>
      <c r="F144" s="107"/>
      <c r="G144" s="107"/>
      <c r="H144" s="107"/>
      <c r="I144" s="77"/>
      <c r="J144" s="50"/>
    </row>
    <row r="145" spans="1:10" ht="12.75">
      <c r="A145" s="76"/>
      <c r="B145" s="55"/>
      <c r="C145" s="50"/>
      <c r="D145" s="107"/>
      <c r="E145" s="107"/>
      <c r="F145" s="107"/>
      <c r="G145" s="107"/>
      <c r="H145" s="107"/>
      <c r="I145" s="77"/>
      <c r="J145" s="50"/>
    </row>
    <row r="146" spans="1:10" ht="12.75">
      <c r="A146" s="76"/>
      <c r="B146" s="55"/>
      <c r="C146" s="50"/>
      <c r="D146" s="107"/>
      <c r="E146" s="107"/>
      <c r="F146" s="107"/>
      <c r="G146" s="107"/>
      <c r="H146" s="107"/>
      <c r="I146" s="77"/>
      <c r="J146" s="50"/>
    </row>
    <row r="147" spans="1:10" ht="12.75">
      <c r="A147" s="76"/>
      <c r="B147" s="55"/>
      <c r="C147" s="50"/>
      <c r="D147" s="107"/>
      <c r="E147" s="107"/>
      <c r="F147" s="107"/>
      <c r="G147" s="107"/>
      <c r="H147" s="107"/>
      <c r="I147" s="77"/>
      <c r="J147" s="50"/>
    </row>
    <row r="148" spans="1:10" ht="12.75">
      <c r="A148" s="76"/>
      <c r="B148" s="55"/>
      <c r="C148" s="50"/>
      <c r="D148" s="107"/>
      <c r="E148" s="107"/>
      <c r="F148" s="107"/>
      <c r="G148" s="107"/>
      <c r="H148" s="107"/>
      <c r="I148" s="77"/>
      <c r="J148" s="50"/>
    </row>
    <row r="149" spans="1:10" ht="12.75">
      <c r="A149" s="76"/>
      <c r="B149" s="55"/>
      <c r="C149" s="50"/>
      <c r="D149" s="107"/>
      <c r="E149" s="107"/>
      <c r="F149" s="107"/>
      <c r="G149" s="107"/>
      <c r="H149" s="107"/>
      <c r="I149" s="77"/>
      <c r="J149" s="50"/>
    </row>
    <row r="150" spans="1:10" ht="12.75">
      <c r="A150" s="76"/>
      <c r="B150" s="55"/>
      <c r="C150" s="50"/>
      <c r="D150" s="107"/>
      <c r="E150" s="107"/>
      <c r="F150" s="107"/>
      <c r="G150" s="107"/>
      <c r="H150" s="107"/>
      <c r="I150" s="77"/>
      <c r="J150" s="50"/>
    </row>
    <row r="151" spans="1:10" ht="12.75">
      <c r="A151" s="76"/>
      <c r="B151" s="55"/>
      <c r="C151" s="50"/>
      <c r="D151" s="107"/>
      <c r="E151" s="107"/>
      <c r="F151" s="107"/>
      <c r="G151" s="107"/>
      <c r="H151" s="107"/>
      <c r="I151" s="77"/>
      <c r="J151" s="50"/>
    </row>
    <row r="152" spans="1:10" ht="12.75">
      <c r="A152" s="76"/>
      <c r="B152" s="55"/>
      <c r="C152" s="50"/>
      <c r="D152" s="107"/>
      <c r="E152" s="107"/>
      <c r="F152" s="107"/>
      <c r="G152" s="107"/>
      <c r="H152" s="107"/>
      <c r="I152" s="77"/>
      <c r="J152" s="50"/>
    </row>
    <row r="153" spans="1:10" ht="12.75">
      <c r="A153" s="76"/>
      <c r="B153" s="55"/>
      <c r="C153" s="50"/>
      <c r="D153" s="107"/>
      <c r="E153" s="107"/>
      <c r="F153" s="107"/>
      <c r="G153" s="107"/>
      <c r="H153" s="107"/>
      <c r="I153" s="77"/>
      <c r="J153" s="50"/>
    </row>
    <row r="154" spans="1:10" ht="12.75">
      <c r="A154" s="76"/>
      <c r="B154" s="55"/>
      <c r="C154" s="50"/>
      <c r="D154" s="107"/>
      <c r="E154" s="107"/>
      <c r="F154" s="107"/>
      <c r="G154" s="107"/>
      <c r="H154" s="107"/>
      <c r="I154" s="77"/>
      <c r="J154" s="50"/>
    </row>
    <row r="155" spans="1:10" ht="12.75">
      <c r="A155" s="76"/>
      <c r="B155" s="55"/>
      <c r="C155" s="50"/>
      <c r="D155" s="107"/>
      <c r="E155" s="107"/>
      <c r="F155" s="107"/>
      <c r="G155" s="107"/>
      <c r="H155" s="107"/>
      <c r="I155" s="77"/>
      <c r="J155" s="50"/>
    </row>
    <row r="156" spans="1:10" ht="12.75">
      <c r="A156" s="76"/>
      <c r="B156" s="55"/>
      <c r="C156" s="50"/>
      <c r="D156" s="107"/>
      <c r="E156" s="107"/>
      <c r="F156" s="107"/>
      <c r="G156" s="107"/>
      <c r="H156" s="107"/>
      <c r="I156" s="77"/>
      <c r="J156" s="50"/>
    </row>
    <row r="157" spans="1:10" ht="12.75">
      <c r="A157" s="76"/>
      <c r="B157" s="55"/>
      <c r="C157" s="50"/>
      <c r="D157" s="107"/>
      <c r="E157" s="107"/>
      <c r="F157" s="107"/>
      <c r="G157" s="107"/>
      <c r="H157" s="107"/>
      <c r="I157" s="77"/>
      <c r="J157" s="50"/>
    </row>
    <row r="158" spans="1:10" ht="12.75">
      <c r="A158" s="76"/>
      <c r="B158" s="55"/>
      <c r="C158" s="50"/>
      <c r="D158" s="107"/>
      <c r="E158" s="107"/>
      <c r="F158" s="107"/>
      <c r="G158" s="107"/>
      <c r="H158" s="107"/>
      <c r="I158" s="77"/>
      <c r="J158" s="50"/>
    </row>
    <row r="159" spans="1:10" ht="12.75">
      <c r="A159" s="76"/>
      <c r="B159" s="55"/>
      <c r="C159" s="50"/>
      <c r="D159" s="107"/>
      <c r="E159" s="107"/>
      <c r="F159" s="107"/>
      <c r="G159" s="107"/>
      <c r="H159" s="107"/>
      <c r="I159" s="77"/>
      <c r="J159" s="50"/>
    </row>
    <row r="160" spans="1:10" ht="12.75">
      <c r="A160" s="76"/>
      <c r="B160" s="55"/>
      <c r="C160" s="50"/>
      <c r="D160" s="107"/>
      <c r="E160" s="107"/>
      <c r="F160" s="107"/>
      <c r="G160" s="107"/>
      <c r="H160" s="107"/>
      <c r="I160" s="77"/>
      <c r="J160" s="50"/>
    </row>
    <row r="161" spans="1:10" ht="12.75">
      <c r="A161" s="76"/>
      <c r="B161" s="55"/>
      <c r="C161" s="50"/>
      <c r="D161" s="107"/>
      <c r="E161" s="107"/>
      <c r="F161" s="107"/>
      <c r="G161" s="107"/>
      <c r="H161" s="107"/>
      <c r="I161" s="77"/>
      <c r="J161" s="50"/>
    </row>
    <row r="162" spans="1:10" ht="12.75">
      <c r="A162" s="76"/>
      <c r="B162" s="55"/>
      <c r="C162" s="50"/>
      <c r="D162" s="107"/>
      <c r="E162" s="107"/>
      <c r="F162" s="107"/>
      <c r="G162" s="107"/>
      <c r="H162" s="107"/>
      <c r="I162" s="77"/>
      <c r="J162" s="50"/>
    </row>
    <row r="163" spans="1:10" ht="12.75">
      <c r="A163" s="76"/>
      <c r="B163" s="55"/>
      <c r="C163" s="50"/>
      <c r="D163" s="107"/>
      <c r="E163" s="107"/>
      <c r="F163" s="107"/>
      <c r="G163" s="107"/>
      <c r="H163" s="107"/>
      <c r="I163" s="77"/>
      <c r="J163" s="50"/>
    </row>
    <row r="164" spans="1:10" ht="12.75">
      <c r="A164" s="76"/>
      <c r="B164" s="55"/>
      <c r="C164" s="50"/>
      <c r="D164" s="107"/>
      <c r="E164" s="107"/>
      <c r="F164" s="107"/>
      <c r="G164" s="107"/>
      <c r="H164" s="107"/>
      <c r="I164" s="77"/>
      <c r="J164" s="50"/>
    </row>
    <row r="165" spans="1:10" ht="12.75">
      <c r="A165" s="76"/>
      <c r="B165" s="55"/>
      <c r="C165" s="50"/>
      <c r="D165" s="107"/>
      <c r="E165" s="107"/>
      <c r="F165" s="107"/>
      <c r="G165" s="107"/>
      <c r="H165" s="107"/>
      <c r="I165" s="77"/>
      <c r="J165" s="50"/>
    </row>
    <row r="166" spans="1:10" ht="12.75">
      <c r="A166" s="76"/>
      <c r="B166" s="55"/>
      <c r="C166" s="50"/>
      <c r="D166" s="107"/>
      <c r="E166" s="107"/>
      <c r="F166" s="107"/>
      <c r="G166" s="107"/>
      <c r="H166" s="107"/>
      <c r="I166" s="77"/>
      <c r="J166" s="50"/>
    </row>
    <row r="167" spans="1:10" ht="12.75">
      <c r="A167" s="76"/>
      <c r="B167" s="55"/>
      <c r="C167" s="50"/>
      <c r="D167" s="107"/>
      <c r="E167" s="107"/>
      <c r="F167" s="107"/>
      <c r="G167" s="107"/>
      <c r="H167" s="107"/>
      <c r="I167" s="77"/>
      <c r="J167" s="50"/>
    </row>
    <row r="168" spans="1:10" ht="12.75">
      <c r="A168" s="76"/>
      <c r="B168" s="55"/>
      <c r="C168" s="50"/>
      <c r="D168" s="107"/>
      <c r="E168" s="107"/>
      <c r="F168" s="107"/>
      <c r="G168" s="107"/>
      <c r="H168" s="107"/>
      <c r="I168" s="77"/>
      <c r="J168" s="50"/>
    </row>
    <row r="169" spans="1:10" ht="12.75">
      <c r="A169" s="76"/>
      <c r="B169" s="55"/>
      <c r="C169" s="50"/>
      <c r="D169" s="107"/>
      <c r="E169" s="107"/>
      <c r="F169" s="107"/>
      <c r="G169" s="107"/>
      <c r="H169" s="107"/>
      <c r="I169" s="77"/>
      <c r="J169" s="50"/>
    </row>
    <row r="170" spans="1:10" ht="12.75">
      <c r="A170" s="76"/>
      <c r="B170" s="55"/>
      <c r="C170" s="50"/>
      <c r="D170" s="107"/>
      <c r="E170" s="107"/>
      <c r="F170" s="107"/>
      <c r="G170" s="107"/>
      <c r="H170" s="107"/>
      <c r="I170" s="77"/>
      <c r="J170" s="50"/>
    </row>
    <row r="171" spans="1:10" ht="12.75">
      <c r="A171" s="76"/>
      <c r="B171" s="55"/>
      <c r="C171" s="50"/>
      <c r="D171" s="107"/>
      <c r="E171" s="107"/>
      <c r="F171" s="107"/>
      <c r="G171" s="107"/>
      <c r="H171" s="107"/>
      <c r="I171" s="77"/>
      <c r="J171" s="50"/>
    </row>
    <row r="172" spans="1:10" ht="12.75">
      <c r="A172" s="76"/>
      <c r="B172" s="55"/>
      <c r="C172" s="50"/>
      <c r="D172" s="107"/>
      <c r="E172" s="107"/>
      <c r="F172" s="107"/>
      <c r="G172" s="107"/>
      <c r="H172" s="107"/>
      <c r="I172" s="77"/>
      <c r="J172" s="50"/>
    </row>
    <row r="173" spans="1:10" ht="12.75">
      <c r="A173" s="76"/>
      <c r="B173" s="55"/>
      <c r="C173" s="50"/>
      <c r="D173" s="107"/>
      <c r="E173" s="107"/>
      <c r="F173" s="107"/>
      <c r="G173" s="107"/>
      <c r="H173" s="107"/>
      <c r="I173" s="77"/>
      <c r="J173" s="50"/>
    </row>
    <row r="174" spans="1:10" ht="12.75">
      <c r="A174" s="76"/>
      <c r="B174" s="55"/>
      <c r="C174" s="50"/>
      <c r="D174" s="107"/>
      <c r="E174" s="107"/>
      <c r="F174" s="107"/>
      <c r="G174" s="107"/>
      <c r="H174" s="107"/>
      <c r="I174" s="77"/>
      <c r="J174" s="50"/>
    </row>
    <row r="175" spans="1:10" ht="12.75">
      <c r="A175" s="76"/>
      <c r="B175" s="55"/>
      <c r="C175" s="50"/>
      <c r="D175" s="107"/>
      <c r="E175" s="107"/>
      <c r="F175" s="107"/>
      <c r="G175" s="107"/>
      <c r="H175" s="107"/>
      <c r="I175" s="77"/>
      <c r="J175" s="50"/>
    </row>
    <row r="176" spans="1:10" ht="12.75">
      <c r="A176" s="76"/>
      <c r="B176" s="55"/>
      <c r="C176" s="50"/>
      <c r="D176" s="107"/>
      <c r="E176" s="107"/>
      <c r="F176" s="107"/>
      <c r="G176" s="107"/>
      <c r="H176" s="107"/>
      <c r="I176" s="77"/>
      <c r="J176" s="50"/>
    </row>
    <row r="177" spans="1:10" ht="12.75">
      <c r="A177" s="76"/>
      <c r="B177" s="55"/>
      <c r="C177" s="50"/>
      <c r="D177" s="107"/>
      <c r="E177" s="107"/>
      <c r="F177" s="107"/>
      <c r="G177" s="107"/>
      <c r="H177" s="107"/>
      <c r="I177" s="77"/>
      <c r="J177" s="50"/>
    </row>
    <row r="178" spans="1:10" ht="12.75">
      <c r="A178" s="76"/>
      <c r="B178" s="55"/>
      <c r="C178" s="50"/>
      <c r="D178" s="107"/>
      <c r="E178" s="107"/>
      <c r="F178" s="107"/>
      <c r="G178" s="107"/>
      <c r="H178" s="107"/>
      <c r="I178" s="77"/>
      <c r="J178" s="50"/>
    </row>
    <row r="179" spans="1:10" ht="12.75">
      <c r="A179" s="76"/>
      <c r="B179" s="55"/>
      <c r="C179" s="50"/>
      <c r="D179" s="107"/>
      <c r="E179" s="107"/>
      <c r="F179" s="107"/>
      <c r="G179" s="107"/>
      <c r="H179" s="107"/>
      <c r="I179" s="77"/>
      <c r="J179" s="50"/>
    </row>
    <row r="180" spans="1:10" ht="12.75">
      <c r="A180" s="76"/>
      <c r="B180" s="55"/>
      <c r="C180" s="50"/>
      <c r="D180" s="107"/>
      <c r="E180" s="107"/>
      <c r="F180" s="107"/>
      <c r="G180" s="107"/>
      <c r="H180" s="107"/>
      <c r="I180" s="77"/>
      <c r="J180" s="50"/>
    </row>
    <row r="181" spans="1:10" ht="12.75">
      <c r="A181" s="76"/>
      <c r="B181" s="55"/>
      <c r="C181" s="50"/>
      <c r="D181" s="107"/>
      <c r="E181" s="107"/>
      <c r="F181" s="107"/>
      <c r="G181" s="107"/>
      <c r="H181" s="107"/>
      <c r="I181" s="77"/>
      <c r="J181" s="50"/>
    </row>
    <row r="182" spans="1:10" ht="12.75">
      <c r="A182" s="76"/>
      <c r="B182" s="55"/>
      <c r="C182" s="50"/>
      <c r="D182" s="107"/>
      <c r="E182" s="107"/>
      <c r="F182" s="107"/>
      <c r="G182" s="107"/>
      <c r="H182" s="107"/>
      <c r="I182" s="77"/>
      <c r="J182" s="50"/>
    </row>
    <row r="183" spans="1:10" ht="12.75">
      <c r="A183" s="76"/>
      <c r="B183" s="55"/>
      <c r="C183" s="50"/>
      <c r="D183" s="107"/>
      <c r="E183" s="107"/>
      <c r="F183" s="107"/>
      <c r="G183" s="107"/>
      <c r="H183" s="107"/>
      <c r="I183" s="77"/>
      <c r="J183" s="50"/>
    </row>
    <row r="184" spans="1:10" ht="12.75">
      <c r="A184" s="76"/>
      <c r="B184" s="55"/>
      <c r="C184" s="50"/>
      <c r="D184" s="107"/>
      <c r="E184" s="107"/>
      <c r="F184" s="107"/>
      <c r="G184" s="107"/>
      <c r="H184" s="107"/>
      <c r="I184" s="77"/>
      <c r="J184" s="50"/>
    </row>
    <row r="185" spans="1:10" ht="12.75">
      <c r="A185" s="76"/>
      <c r="B185" s="55"/>
      <c r="C185" s="50"/>
      <c r="D185" s="107"/>
      <c r="E185" s="107"/>
      <c r="F185" s="107"/>
      <c r="G185" s="107"/>
      <c r="H185" s="107"/>
      <c r="I185" s="77"/>
      <c r="J185" s="50"/>
    </row>
    <row r="186" spans="1:10" ht="12.75">
      <c r="A186" s="76"/>
      <c r="B186" s="55"/>
      <c r="C186" s="50"/>
      <c r="D186" s="107"/>
      <c r="E186" s="107"/>
      <c r="F186" s="107"/>
      <c r="G186" s="107"/>
      <c r="H186" s="107"/>
      <c r="I186" s="77"/>
      <c r="J186" s="50"/>
    </row>
    <row r="187" spans="1:10" ht="12.75">
      <c r="A187" s="76"/>
      <c r="B187" s="55"/>
      <c r="C187" s="50"/>
      <c r="D187" s="107"/>
      <c r="E187" s="107"/>
      <c r="F187" s="107"/>
      <c r="G187" s="107"/>
      <c r="H187" s="107"/>
      <c r="I187" s="77"/>
      <c r="J187" s="50"/>
    </row>
    <row r="188" spans="1:10" ht="12.75">
      <c r="A188" s="76"/>
      <c r="B188" s="55"/>
      <c r="C188" s="50"/>
      <c r="D188" s="107"/>
      <c r="E188" s="107"/>
      <c r="F188" s="107"/>
      <c r="G188" s="107"/>
      <c r="H188" s="107"/>
      <c r="I188" s="77"/>
      <c r="J188" s="50"/>
    </row>
    <row r="189" spans="1:10" ht="12.75">
      <c r="A189" s="76"/>
      <c r="B189" s="55"/>
      <c r="C189" s="50"/>
      <c r="D189" s="107"/>
      <c r="E189" s="107"/>
      <c r="F189" s="107"/>
      <c r="G189" s="107"/>
      <c r="H189" s="107"/>
      <c r="I189" s="77"/>
      <c r="J189" s="50"/>
    </row>
    <row r="190" spans="1:10" ht="12.75">
      <c r="A190" s="76"/>
      <c r="B190" s="55"/>
      <c r="C190" s="50"/>
      <c r="D190" s="107"/>
      <c r="E190" s="107"/>
      <c r="F190" s="107"/>
      <c r="G190" s="107"/>
      <c r="H190" s="107"/>
      <c r="I190" s="77"/>
      <c r="J190" s="50"/>
    </row>
    <row r="191" spans="1:10" ht="12.75">
      <c r="A191" s="76"/>
      <c r="B191" s="55"/>
      <c r="C191" s="50"/>
      <c r="D191" s="107"/>
      <c r="E191" s="107"/>
      <c r="F191" s="107"/>
      <c r="G191" s="107"/>
      <c r="H191" s="107"/>
      <c r="I191" s="77"/>
      <c r="J191" s="50"/>
    </row>
    <row r="192" spans="1:10" ht="12.75">
      <c r="A192" s="76"/>
      <c r="B192" s="55"/>
      <c r="C192" s="50"/>
      <c r="D192" s="107"/>
      <c r="E192" s="107"/>
      <c r="F192" s="107"/>
      <c r="G192" s="107"/>
      <c r="H192" s="107"/>
      <c r="I192" s="77"/>
      <c r="J192" s="50"/>
    </row>
    <row r="193" spans="1:10" ht="12.75">
      <c r="A193" s="76"/>
      <c r="B193" s="55"/>
      <c r="C193" s="50"/>
      <c r="D193" s="107"/>
      <c r="E193" s="107"/>
      <c r="F193" s="107"/>
      <c r="G193" s="107"/>
      <c r="H193" s="107"/>
      <c r="I193" s="77"/>
      <c r="J193" s="50"/>
    </row>
    <row r="194" spans="1:10" ht="12.75">
      <c r="A194" s="76"/>
      <c r="B194" s="55"/>
      <c r="C194" s="50"/>
      <c r="D194" s="107"/>
      <c r="E194" s="107"/>
      <c r="F194" s="107"/>
      <c r="G194" s="107"/>
      <c r="H194" s="107"/>
      <c r="I194" s="77"/>
      <c r="J194" s="50"/>
    </row>
    <row r="195" spans="1:10" ht="12.75">
      <c r="A195" s="76"/>
      <c r="B195" s="55"/>
      <c r="C195" s="50"/>
      <c r="D195" s="107"/>
      <c r="E195" s="107"/>
      <c r="F195" s="107"/>
      <c r="G195" s="107"/>
      <c r="H195" s="107"/>
      <c r="I195" s="77"/>
      <c r="J195" s="50"/>
    </row>
    <row r="196" spans="1:10" ht="12.75">
      <c r="A196" s="76"/>
      <c r="B196" s="55"/>
      <c r="C196" s="50"/>
      <c r="D196" s="107"/>
      <c r="E196" s="107"/>
      <c r="F196" s="107"/>
      <c r="G196" s="107"/>
      <c r="H196" s="107"/>
      <c r="I196" s="77"/>
      <c r="J196" s="50"/>
    </row>
    <row r="197" spans="1:10" ht="12.75">
      <c r="A197" s="76"/>
      <c r="B197" s="55"/>
      <c r="C197" s="50"/>
      <c r="D197" s="107"/>
      <c r="E197" s="107"/>
      <c r="F197" s="107"/>
      <c r="G197" s="107"/>
      <c r="H197" s="107"/>
      <c r="I197" s="77"/>
      <c r="J197" s="50"/>
    </row>
  </sheetData>
  <sheetProtection/>
  <mergeCells count="194">
    <mergeCell ref="D8:H8"/>
    <mergeCell ref="C4:I7"/>
    <mergeCell ref="D12:H12"/>
    <mergeCell ref="D13:H13"/>
    <mergeCell ref="D14:H14"/>
    <mergeCell ref="D15:H15"/>
    <mergeCell ref="A1:I1"/>
    <mergeCell ref="J3:J4"/>
    <mergeCell ref="J6:J7"/>
    <mergeCell ref="D11:H11"/>
    <mergeCell ref="C2:I2"/>
    <mergeCell ref="C3:I3"/>
    <mergeCell ref="D20:H20"/>
    <mergeCell ref="D21:H21"/>
    <mergeCell ref="D22:H22"/>
    <mergeCell ref="D23:H23"/>
    <mergeCell ref="D16:H16"/>
    <mergeCell ref="D17:H17"/>
    <mergeCell ref="D18:H18"/>
    <mergeCell ref="D19:H19"/>
    <mergeCell ref="D28:H28"/>
    <mergeCell ref="D29:H29"/>
    <mergeCell ref="D30:H30"/>
    <mergeCell ref="D31:H31"/>
    <mergeCell ref="D24:H24"/>
    <mergeCell ref="D25:H25"/>
    <mergeCell ref="D26:H26"/>
    <mergeCell ref="D27:H27"/>
    <mergeCell ref="D36:H36"/>
    <mergeCell ref="D37:H37"/>
    <mergeCell ref="D38:H38"/>
    <mergeCell ref="D39:H39"/>
    <mergeCell ref="D32:H32"/>
    <mergeCell ref="D33:H33"/>
    <mergeCell ref="D34:H34"/>
    <mergeCell ref="D35:H35"/>
    <mergeCell ref="D44:H44"/>
    <mergeCell ref="D45:H45"/>
    <mergeCell ref="D46:H46"/>
    <mergeCell ref="D47:H47"/>
    <mergeCell ref="D40:H40"/>
    <mergeCell ref="D41:H41"/>
    <mergeCell ref="D42:H42"/>
    <mergeCell ref="D43:H43"/>
    <mergeCell ref="D52:H52"/>
    <mergeCell ref="D53:H53"/>
    <mergeCell ref="D54:H54"/>
    <mergeCell ref="D55:H55"/>
    <mergeCell ref="D48:H48"/>
    <mergeCell ref="D49:H49"/>
    <mergeCell ref="D50:H50"/>
    <mergeCell ref="D51:H51"/>
    <mergeCell ref="D60:H60"/>
    <mergeCell ref="D61:H61"/>
    <mergeCell ref="D62:H62"/>
    <mergeCell ref="D63:H63"/>
    <mergeCell ref="D56:H56"/>
    <mergeCell ref="D57:H57"/>
    <mergeCell ref="D58:H58"/>
    <mergeCell ref="D59:H59"/>
    <mergeCell ref="D68:H68"/>
    <mergeCell ref="D69:H69"/>
    <mergeCell ref="D70:H70"/>
    <mergeCell ref="D71:H71"/>
    <mergeCell ref="D64:H64"/>
    <mergeCell ref="D65:H65"/>
    <mergeCell ref="D66:H66"/>
    <mergeCell ref="D67:H67"/>
    <mergeCell ref="D76:H76"/>
    <mergeCell ref="D77:H77"/>
    <mergeCell ref="D78:H78"/>
    <mergeCell ref="D79:H79"/>
    <mergeCell ref="D72:H72"/>
    <mergeCell ref="D73:H73"/>
    <mergeCell ref="D74:H74"/>
    <mergeCell ref="D75:H75"/>
    <mergeCell ref="D84:H84"/>
    <mergeCell ref="D85:H85"/>
    <mergeCell ref="D86:H86"/>
    <mergeCell ref="D87:H87"/>
    <mergeCell ref="D80:H80"/>
    <mergeCell ref="D81:H81"/>
    <mergeCell ref="D82:H82"/>
    <mergeCell ref="D83:H83"/>
    <mergeCell ref="D92:H92"/>
    <mergeCell ref="D93:H93"/>
    <mergeCell ref="D94:H94"/>
    <mergeCell ref="D95:H95"/>
    <mergeCell ref="D88:H88"/>
    <mergeCell ref="D89:H89"/>
    <mergeCell ref="D90:H90"/>
    <mergeCell ref="D91:H91"/>
    <mergeCell ref="D100:H100"/>
    <mergeCell ref="D101:H101"/>
    <mergeCell ref="D102:H102"/>
    <mergeCell ref="D103:H103"/>
    <mergeCell ref="D96:H96"/>
    <mergeCell ref="D97:H97"/>
    <mergeCell ref="D98:H98"/>
    <mergeCell ref="D99:H99"/>
    <mergeCell ref="D108:H108"/>
    <mergeCell ref="D109:H109"/>
    <mergeCell ref="D110:H110"/>
    <mergeCell ref="D111:H111"/>
    <mergeCell ref="D104:H104"/>
    <mergeCell ref="D105:H105"/>
    <mergeCell ref="D106:H106"/>
    <mergeCell ref="D107:H107"/>
    <mergeCell ref="D116:H116"/>
    <mergeCell ref="D117:H117"/>
    <mergeCell ref="D118:H118"/>
    <mergeCell ref="D119:H119"/>
    <mergeCell ref="D112:H112"/>
    <mergeCell ref="D113:H113"/>
    <mergeCell ref="D114:H114"/>
    <mergeCell ref="D115:H115"/>
    <mergeCell ref="D124:H124"/>
    <mergeCell ref="D125:H125"/>
    <mergeCell ref="D126:H126"/>
    <mergeCell ref="D127:H127"/>
    <mergeCell ref="D120:H120"/>
    <mergeCell ref="D121:H121"/>
    <mergeCell ref="D122:H122"/>
    <mergeCell ref="D123:H123"/>
    <mergeCell ref="D132:H132"/>
    <mergeCell ref="D133:H133"/>
    <mergeCell ref="D134:H134"/>
    <mergeCell ref="D135:H135"/>
    <mergeCell ref="D128:H128"/>
    <mergeCell ref="D129:H129"/>
    <mergeCell ref="D130:H130"/>
    <mergeCell ref="D131:H131"/>
    <mergeCell ref="D140:H140"/>
    <mergeCell ref="D141:H141"/>
    <mergeCell ref="D142:H142"/>
    <mergeCell ref="D143:H143"/>
    <mergeCell ref="D136:H136"/>
    <mergeCell ref="D137:H137"/>
    <mergeCell ref="D138:H138"/>
    <mergeCell ref="D139:H139"/>
    <mergeCell ref="D148:H148"/>
    <mergeCell ref="D149:H149"/>
    <mergeCell ref="D150:H150"/>
    <mergeCell ref="D151:H151"/>
    <mergeCell ref="D144:H144"/>
    <mergeCell ref="D145:H145"/>
    <mergeCell ref="D146:H146"/>
    <mergeCell ref="D147:H147"/>
    <mergeCell ref="D156:H156"/>
    <mergeCell ref="D157:H157"/>
    <mergeCell ref="D158:H158"/>
    <mergeCell ref="D159:H159"/>
    <mergeCell ref="D152:H152"/>
    <mergeCell ref="D153:H153"/>
    <mergeCell ref="D154:H154"/>
    <mergeCell ref="D155:H155"/>
    <mergeCell ref="D164:H164"/>
    <mergeCell ref="D165:H165"/>
    <mergeCell ref="D166:H166"/>
    <mergeCell ref="D167:H167"/>
    <mergeCell ref="D160:H160"/>
    <mergeCell ref="D161:H161"/>
    <mergeCell ref="D162:H162"/>
    <mergeCell ref="D163:H163"/>
    <mergeCell ref="D172:H172"/>
    <mergeCell ref="D173:H173"/>
    <mergeCell ref="D174:H174"/>
    <mergeCell ref="D175:H175"/>
    <mergeCell ref="D168:H168"/>
    <mergeCell ref="D169:H169"/>
    <mergeCell ref="D170:H170"/>
    <mergeCell ref="D171:H171"/>
    <mergeCell ref="D180:H180"/>
    <mergeCell ref="D181:H181"/>
    <mergeCell ref="D182:H182"/>
    <mergeCell ref="D183:H183"/>
    <mergeCell ref="D176:H176"/>
    <mergeCell ref="D177:H177"/>
    <mergeCell ref="D178:H178"/>
    <mergeCell ref="D179:H179"/>
    <mergeCell ref="D188:H188"/>
    <mergeCell ref="D189:H189"/>
    <mergeCell ref="D190:H190"/>
    <mergeCell ref="D191:H191"/>
    <mergeCell ref="D184:H184"/>
    <mergeCell ref="D185:H185"/>
    <mergeCell ref="D186:H186"/>
    <mergeCell ref="D187:H187"/>
    <mergeCell ref="D192:H192"/>
    <mergeCell ref="D197:H197"/>
    <mergeCell ref="D193:H193"/>
    <mergeCell ref="D194:H194"/>
    <mergeCell ref="D195:H195"/>
    <mergeCell ref="D196:H19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5">
    <tabColor indexed="22"/>
  </sheetPr>
  <dimension ref="A1:J189"/>
  <sheetViews>
    <sheetView zoomScalePageLayoutView="0" workbookViewId="0" topLeftCell="A1">
      <selection activeCell="C15" sqref="C15"/>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105" t="s">
        <v>470</v>
      </c>
      <c r="B1" s="106"/>
      <c r="C1" s="106"/>
      <c r="D1" s="106"/>
      <c r="E1" s="106"/>
      <c r="F1" s="106"/>
      <c r="G1" s="106"/>
      <c r="H1" s="106"/>
      <c r="I1" s="106"/>
      <c r="J1" s="87"/>
    </row>
    <row r="2" spans="2:10" ht="26.25" customHeight="1">
      <c r="B2" s="9"/>
      <c r="C2" s="94" t="s">
        <v>309</v>
      </c>
      <c r="D2" s="95"/>
      <c r="E2" s="95"/>
      <c r="F2" s="95"/>
      <c r="G2" s="95"/>
      <c r="H2" s="95"/>
      <c r="I2" s="95"/>
      <c r="J2" s="46" t="s">
        <v>65</v>
      </c>
    </row>
    <row r="3" spans="2:10" ht="18.75" customHeight="1">
      <c r="B3" s="10"/>
      <c r="C3" s="96" t="s">
        <v>64</v>
      </c>
      <c r="D3" s="97"/>
      <c r="E3" s="97"/>
      <c r="F3" s="97"/>
      <c r="G3" s="97"/>
      <c r="H3" s="97"/>
      <c r="I3" s="97"/>
      <c r="J3" s="110">
        <f>PCA!J3</f>
        <v>0</v>
      </c>
    </row>
    <row r="4" spans="3:10" ht="18.75" customHeight="1" thickBot="1">
      <c r="C4" s="113"/>
      <c r="D4" s="113"/>
      <c r="E4" s="113"/>
      <c r="F4" s="113"/>
      <c r="G4" s="113"/>
      <c r="H4" s="113"/>
      <c r="I4" s="113"/>
      <c r="J4" s="111"/>
    </row>
    <row r="5" spans="3:10" ht="18.75" customHeight="1">
      <c r="C5" s="113"/>
      <c r="D5" s="113"/>
      <c r="E5" s="113"/>
      <c r="F5" s="113"/>
      <c r="G5" s="113"/>
      <c r="H5" s="113"/>
      <c r="I5" s="113"/>
      <c r="J5" s="46" t="s">
        <v>66</v>
      </c>
    </row>
    <row r="6" spans="3:10" ht="18.75" customHeight="1">
      <c r="C6" s="113"/>
      <c r="D6" s="113"/>
      <c r="E6" s="113"/>
      <c r="F6" s="113"/>
      <c r="G6" s="113"/>
      <c r="H6" s="113"/>
      <c r="I6" s="113"/>
      <c r="J6" s="112">
        <f>PCA!J6</f>
        <v>0</v>
      </c>
    </row>
    <row r="7" spans="3:10" ht="18.75" customHeight="1" thickBot="1">
      <c r="C7" s="113"/>
      <c r="D7" s="113"/>
      <c r="E7" s="113"/>
      <c r="F7" s="113"/>
      <c r="G7" s="113"/>
      <c r="H7" s="113"/>
      <c r="I7" s="113"/>
      <c r="J7" s="111"/>
    </row>
    <row r="8" spans="2:10" s="6" customFormat="1" ht="15" customHeight="1">
      <c r="B8" s="11"/>
      <c r="C8" s="3"/>
      <c r="D8" s="103" t="s">
        <v>308</v>
      </c>
      <c r="E8" s="104"/>
      <c r="F8" s="104"/>
      <c r="G8" s="104"/>
      <c r="H8" s="104"/>
      <c r="I8" s="19"/>
      <c r="J8" s="7"/>
    </row>
    <row r="9" spans="1:10" s="6" customFormat="1" ht="12.75" customHeight="1">
      <c r="A9" s="41"/>
      <c r="B9" s="45"/>
      <c r="C9" s="25"/>
      <c r="D9" s="26"/>
      <c r="E9" s="27"/>
      <c r="F9" s="27"/>
      <c r="G9" s="27"/>
      <c r="H9" s="28"/>
      <c r="I9" s="29" t="s">
        <v>0</v>
      </c>
      <c r="J9" s="40"/>
    </row>
    <row r="10" spans="1:10" ht="19.5" customHeight="1">
      <c r="A10" s="74" t="s">
        <v>1</v>
      </c>
      <c r="B10" s="73" t="s">
        <v>307</v>
      </c>
      <c r="C10" s="32" t="s">
        <v>156</v>
      </c>
      <c r="D10" s="5" t="s">
        <v>157</v>
      </c>
      <c r="E10" s="33" t="s">
        <v>158</v>
      </c>
      <c r="F10" s="34" t="s">
        <v>159</v>
      </c>
      <c r="G10" s="35" t="s">
        <v>160</v>
      </c>
      <c r="H10" s="27" t="s">
        <v>161</v>
      </c>
      <c r="I10" s="79" t="s">
        <v>155</v>
      </c>
      <c r="J10" s="37" t="s">
        <v>318</v>
      </c>
    </row>
    <row r="11" spans="1:10" ht="12.75">
      <c r="A11" s="76"/>
      <c r="B11" s="55"/>
      <c r="C11" s="50"/>
      <c r="D11" s="107"/>
      <c r="E11" s="107"/>
      <c r="F11" s="107"/>
      <c r="G11" s="107"/>
      <c r="H11" s="107"/>
      <c r="I11" s="77"/>
      <c r="J11" s="50"/>
    </row>
    <row r="12" spans="1:10" ht="12.75">
      <c r="A12" s="76"/>
      <c r="B12" s="55"/>
      <c r="C12" s="50"/>
      <c r="D12" s="107"/>
      <c r="E12" s="107"/>
      <c r="F12" s="107"/>
      <c r="G12" s="107"/>
      <c r="H12" s="107"/>
      <c r="I12" s="77"/>
      <c r="J12" s="50"/>
    </row>
    <row r="13" spans="1:10" ht="12.75">
      <c r="A13" s="76"/>
      <c r="B13" s="55"/>
      <c r="C13" s="50"/>
      <c r="D13" s="107"/>
      <c r="E13" s="107"/>
      <c r="F13" s="107"/>
      <c r="G13" s="107"/>
      <c r="H13" s="107"/>
      <c r="I13" s="77"/>
      <c r="J13" s="50"/>
    </row>
    <row r="14" spans="1:10" ht="12.75">
      <c r="A14" s="76"/>
      <c r="B14" s="55"/>
      <c r="C14" s="50"/>
      <c r="D14" s="107"/>
      <c r="E14" s="107"/>
      <c r="F14" s="107"/>
      <c r="G14" s="107"/>
      <c r="H14" s="107"/>
      <c r="I14" s="77"/>
      <c r="J14" s="50"/>
    </row>
    <row r="15" spans="1:10" ht="12.75">
      <c r="A15" s="76"/>
      <c r="B15" s="55"/>
      <c r="C15" s="50"/>
      <c r="D15" s="107"/>
      <c r="E15" s="107"/>
      <c r="F15" s="107"/>
      <c r="G15" s="107"/>
      <c r="H15" s="107"/>
      <c r="I15" s="77"/>
      <c r="J15" s="50"/>
    </row>
    <row r="16" spans="1:10" ht="12.75">
      <c r="A16" s="76"/>
      <c r="B16" s="55"/>
      <c r="C16" s="50"/>
      <c r="D16" s="107"/>
      <c r="E16" s="107"/>
      <c r="F16" s="107"/>
      <c r="G16" s="107"/>
      <c r="H16" s="107"/>
      <c r="I16" s="77"/>
      <c r="J16" s="50"/>
    </row>
    <row r="17" spans="1:10" ht="12.75">
      <c r="A17" s="76"/>
      <c r="B17" s="55"/>
      <c r="C17" s="50"/>
      <c r="D17" s="107"/>
      <c r="E17" s="107"/>
      <c r="F17" s="107"/>
      <c r="G17" s="107"/>
      <c r="H17" s="107"/>
      <c r="I17" s="77"/>
      <c r="J17" s="50"/>
    </row>
    <row r="18" spans="1:10" ht="12.75">
      <c r="A18" s="76"/>
      <c r="B18" s="55"/>
      <c r="C18" s="50"/>
      <c r="D18" s="107"/>
      <c r="E18" s="107"/>
      <c r="F18" s="107"/>
      <c r="G18" s="107"/>
      <c r="H18" s="107"/>
      <c r="I18" s="77"/>
      <c r="J18" s="50"/>
    </row>
    <row r="19" spans="1:10" ht="12.75">
      <c r="A19" s="76"/>
      <c r="B19" s="55"/>
      <c r="C19" s="50"/>
      <c r="D19" s="107"/>
      <c r="E19" s="107"/>
      <c r="F19" s="107"/>
      <c r="G19" s="107"/>
      <c r="H19" s="107"/>
      <c r="I19" s="77"/>
      <c r="J19" s="50"/>
    </row>
    <row r="20" spans="1:10" ht="12.75">
      <c r="A20" s="76"/>
      <c r="B20" s="55"/>
      <c r="C20" s="50"/>
      <c r="D20" s="107"/>
      <c r="E20" s="107"/>
      <c r="F20" s="107"/>
      <c r="G20" s="107"/>
      <c r="H20" s="107"/>
      <c r="I20" s="77"/>
      <c r="J20" s="50"/>
    </row>
    <row r="21" spans="1:10" ht="12.75">
      <c r="A21" s="76"/>
      <c r="B21" s="55"/>
      <c r="C21" s="50"/>
      <c r="D21" s="107"/>
      <c r="E21" s="107"/>
      <c r="F21" s="107"/>
      <c r="G21" s="107"/>
      <c r="H21" s="107"/>
      <c r="I21" s="77"/>
      <c r="J21" s="50"/>
    </row>
    <row r="22" spans="1:10" ht="12.75">
      <c r="A22" s="76"/>
      <c r="B22" s="55"/>
      <c r="C22" s="50"/>
      <c r="D22" s="107"/>
      <c r="E22" s="107"/>
      <c r="F22" s="107"/>
      <c r="G22" s="107"/>
      <c r="H22" s="107"/>
      <c r="I22" s="77"/>
      <c r="J22" s="50"/>
    </row>
    <row r="23" spans="1:10" ht="12.75">
      <c r="A23" s="76"/>
      <c r="B23" s="55"/>
      <c r="C23" s="50"/>
      <c r="D23" s="107"/>
      <c r="E23" s="107"/>
      <c r="F23" s="107"/>
      <c r="G23" s="107"/>
      <c r="H23" s="107"/>
      <c r="I23" s="77"/>
      <c r="J23" s="50"/>
    </row>
    <row r="24" spans="1:10" ht="12.75">
      <c r="A24" s="76"/>
      <c r="B24" s="55"/>
      <c r="C24" s="50"/>
      <c r="D24" s="107"/>
      <c r="E24" s="107"/>
      <c r="F24" s="107"/>
      <c r="G24" s="107"/>
      <c r="H24" s="107"/>
      <c r="I24" s="77"/>
      <c r="J24" s="50"/>
    </row>
    <row r="25" spans="1:10" ht="12.75">
      <c r="A25" s="76"/>
      <c r="B25" s="55"/>
      <c r="C25" s="50"/>
      <c r="D25" s="107"/>
      <c r="E25" s="107"/>
      <c r="F25" s="107"/>
      <c r="G25" s="107"/>
      <c r="H25" s="107"/>
      <c r="I25" s="77"/>
      <c r="J25" s="50"/>
    </row>
    <row r="26" spans="1:10" ht="12.75">
      <c r="A26" s="76"/>
      <c r="B26" s="55"/>
      <c r="C26" s="50"/>
      <c r="D26" s="107"/>
      <c r="E26" s="107"/>
      <c r="F26" s="107"/>
      <c r="G26" s="107"/>
      <c r="H26" s="107"/>
      <c r="I26" s="77"/>
      <c r="J26" s="50"/>
    </row>
    <row r="27" spans="1:10" ht="12.75">
      <c r="A27" s="76"/>
      <c r="B27" s="55"/>
      <c r="C27" s="50"/>
      <c r="D27" s="107"/>
      <c r="E27" s="107"/>
      <c r="F27" s="107"/>
      <c r="G27" s="107"/>
      <c r="H27" s="107"/>
      <c r="I27" s="77"/>
      <c r="J27" s="50"/>
    </row>
    <row r="28" spans="1:10" ht="12.75">
      <c r="A28" s="76"/>
      <c r="B28" s="55"/>
      <c r="C28" s="50"/>
      <c r="D28" s="107"/>
      <c r="E28" s="107"/>
      <c r="F28" s="107"/>
      <c r="G28" s="107"/>
      <c r="H28" s="107"/>
      <c r="I28" s="77"/>
      <c r="J28" s="50"/>
    </row>
    <row r="29" spans="1:10" ht="12.75">
      <c r="A29" s="76"/>
      <c r="B29" s="55"/>
      <c r="C29" s="50"/>
      <c r="D29" s="107"/>
      <c r="E29" s="107"/>
      <c r="F29" s="107"/>
      <c r="G29" s="107"/>
      <c r="H29" s="107"/>
      <c r="I29" s="77"/>
      <c r="J29" s="50"/>
    </row>
    <row r="30" spans="1:10" ht="12.75">
      <c r="A30" s="76"/>
      <c r="B30" s="55"/>
      <c r="C30" s="50"/>
      <c r="D30" s="107"/>
      <c r="E30" s="107"/>
      <c r="F30" s="107"/>
      <c r="G30" s="107"/>
      <c r="H30" s="107"/>
      <c r="I30" s="77"/>
      <c r="J30" s="50"/>
    </row>
    <row r="31" spans="1:10" ht="12.75">
      <c r="A31" s="76"/>
      <c r="B31" s="55"/>
      <c r="C31" s="50"/>
      <c r="D31" s="107"/>
      <c r="E31" s="107"/>
      <c r="F31" s="107"/>
      <c r="G31" s="107"/>
      <c r="H31" s="107"/>
      <c r="I31" s="77"/>
      <c r="J31" s="50"/>
    </row>
    <row r="32" spans="1:10" ht="12.75">
      <c r="A32" s="76"/>
      <c r="B32" s="55"/>
      <c r="C32" s="50"/>
      <c r="D32" s="107"/>
      <c r="E32" s="107"/>
      <c r="F32" s="107"/>
      <c r="G32" s="107"/>
      <c r="H32" s="107"/>
      <c r="I32" s="77"/>
      <c r="J32" s="50"/>
    </row>
    <row r="33" spans="1:10" ht="12.75">
      <c r="A33" s="76"/>
      <c r="B33" s="55"/>
      <c r="C33" s="50"/>
      <c r="D33" s="107"/>
      <c r="E33" s="107"/>
      <c r="F33" s="107"/>
      <c r="G33" s="107"/>
      <c r="H33" s="107"/>
      <c r="I33" s="77"/>
      <c r="J33" s="50"/>
    </row>
    <row r="34" spans="1:10" ht="12.75">
      <c r="A34" s="76"/>
      <c r="B34" s="55"/>
      <c r="C34" s="50"/>
      <c r="D34" s="107"/>
      <c r="E34" s="107"/>
      <c r="F34" s="107"/>
      <c r="G34" s="107"/>
      <c r="H34" s="107"/>
      <c r="I34" s="77"/>
      <c r="J34" s="50"/>
    </row>
    <row r="35" spans="1:10" ht="12.75">
      <c r="A35" s="76"/>
      <c r="B35" s="55"/>
      <c r="C35" s="50"/>
      <c r="D35" s="107"/>
      <c r="E35" s="107"/>
      <c r="F35" s="107"/>
      <c r="G35" s="107"/>
      <c r="H35" s="107"/>
      <c r="I35" s="77"/>
      <c r="J35" s="50"/>
    </row>
    <row r="36" spans="1:10" ht="12.75">
      <c r="A36" s="76"/>
      <c r="B36" s="55"/>
      <c r="C36" s="50"/>
      <c r="D36" s="107"/>
      <c r="E36" s="107"/>
      <c r="F36" s="107"/>
      <c r="G36" s="107"/>
      <c r="H36" s="107"/>
      <c r="I36" s="77"/>
      <c r="J36" s="50"/>
    </row>
    <row r="37" spans="1:10" ht="12.75">
      <c r="A37" s="76"/>
      <c r="B37" s="55"/>
      <c r="C37" s="50"/>
      <c r="D37" s="107"/>
      <c r="E37" s="107"/>
      <c r="F37" s="107"/>
      <c r="G37" s="107"/>
      <c r="H37" s="107"/>
      <c r="I37" s="77"/>
      <c r="J37" s="50"/>
    </row>
    <row r="38" spans="1:10" ht="12.75">
      <c r="A38" s="76"/>
      <c r="B38" s="55"/>
      <c r="C38" s="50"/>
      <c r="D38" s="107"/>
      <c r="E38" s="107"/>
      <c r="F38" s="107"/>
      <c r="G38" s="107"/>
      <c r="H38" s="107"/>
      <c r="I38" s="77"/>
      <c r="J38" s="50"/>
    </row>
    <row r="39" spans="1:10" ht="12.75">
      <c r="A39" s="76"/>
      <c r="B39" s="55"/>
      <c r="C39" s="50"/>
      <c r="D39" s="107"/>
      <c r="E39" s="107"/>
      <c r="F39" s="107"/>
      <c r="G39" s="107"/>
      <c r="H39" s="107"/>
      <c r="I39" s="77"/>
      <c r="J39" s="50"/>
    </row>
    <row r="40" spans="1:10" ht="12.75">
      <c r="A40" s="76"/>
      <c r="B40" s="55"/>
      <c r="C40" s="50"/>
      <c r="D40" s="107"/>
      <c r="E40" s="107"/>
      <c r="F40" s="107"/>
      <c r="G40" s="107"/>
      <c r="H40" s="107"/>
      <c r="I40" s="77"/>
      <c r="J40" s="50"/>
    </row>
    <row r="41" spans="1:10" ht="12.75">
      <c r="A41" s="76"/>
      <c r="B41" s="55"/>
      <c r="C41" s="50"/>
      <c r="D41" s="107"/>
      <c r="E41" s="107"/>
      <c r="F41" s="107"/>
      <c r="G41" s="107"/>
      <c r="H41" s="107"/>
      <c r="I41" s="77"/>
      <c r="J41" s="50"/>
    </row>
    <row r="42" spans="1:10" ht="12.75">
      <c r="A42" s="76"/>
      <c r="B42" s="55"/>
      <c r="C42" s="50"/>
      <c r="D42" s="107"/>
      <c r="E42" s="107"/>
      <c r="F42" s="107"/>
      <c r="G42" s="107"/>
      <c r="H42" s="107"/>
      <c r="I42" s="77"/>
      <c r="J42" s="50"/>
    </row>
    <row r="43" spans="1:10" ht="12.75">
      <c r="A43" s="76"/>
      <c r="B43" s="55"/>
      <c r="C43" s="50"/>
      <c r="D43" s="107"/>
      <c r="E43" s="107"/>
      <c r="F43" s="107"/>
      <c r="G43" s="107"/>
      <c r="H43" s="107"/>
      <c r="I43" s="77"/>
      <c r="J43" s="50"/>
    </row>
    <row r="44" spans="1:10" ht="12.75">
      <c r="A44" s="76"/>
      <c r="B44" s="55"/>
      <c r="C44" s="50"/>
      <c r="D44" s="107"/>
      <c r="E44" s="107"/>
      <c r="F44" s="107"/>
      <c r="G44" s="107"/>
      <c r="H44" s="107"/>
      <c r="I44" s="77"/>
      <c r="J44" s="50"/>
    </row>
    <row r="45" spans="1:10" ht="12.75">
      <c r="A45" s="76"/>
      <c r="B45" s="55"/>
      <c r="C45" s="50"/>
      <c r="D45" s="107"/>
      <c r="E45" s="107"/>
      <c r="F45" s="107"/>
      <c r="G45" s="107"/>
      <c r="H45" s="107"/>
      <c r="I45" s="77"/>
      <c r="J45" s="50"/>
    </row>
    <row r="46" spans="1:10" ht="12.75">
      <c r="A46" s="76"/>
      <c r="B46" s="55"/>
      <c r="C46" s="50"/>
      <c r="D46" s="107"/>
      <c r="E46" s="107"/>
      <c r="F46" s="107"/>
      <c r="G46" s="107"/>
      <c r="H46" s="107"/>
      <c r="I46" s="77"/>
      <c r="J46" s="50"/>
    </row>
    <row r="47" spans="1:10" ht="12.75">
      <c r="A47" s="76"/>
      <c r="B47" s="55"/>
      <c r="C47" s="50"/>
      <c r="D47" s="107"/>
      <c r="E47" s="107"/>
      <c r="F47" s="107"/>
      <c r="G47" s="107"/>
      <c r="H47" s="107"/>
      <c r="I47" s="77"/>
      <c r="J47" s="50"/>
    </row>
    <row r="48" spans="1:10" ht="12.75">
      <c r="A48" s="76"/>
      <c r="B48" s="55"/>
      <c r="C48" s="50"/>
      <c r="D48" s="107"/>
      <c r="E48" s="107"/>
      <c r="F48" s="107"/>
      <c r="G48" s="107"/>
      <c r="H48" s="107"/>
      <c r="I48" s="77"/>
      <c r="J48" s="50"/>
    </row>
    <row r="49" spans="1:10" ht="12.75">
      <c r="A49" s="76"/>
      <c r="B49" s="55"/>
      <c r="C49" s="50"/>
      <c r="D49" s="107"/>
      <c r="E49" s="107"/>
      <c r="F49" s="107"/>
      <c r="G49" s="107"/>
      <c r="H49" s="107"/>
      <c r="I49" s="77"/>
      <c r="J49" s="50"/>
    </row>
    <row r="50" spans="1:10" ht="12.75">
      <c r="A50" s="76"/>
      <c r="B50" s="55"/>
      <c r="C50" s="50"/>
      <c r="D50" s="107"/>
      <c r="E50" s="107"/>
      <c r="F50" s="107"/>
      <c r="G50" s="107"/>
      <c r="H50" s="107"/>
      <c r="I50" s="77"/>
      <c r="J50" s="50"/>
    </row>
    <row r="51" spans="1:10" ht="12.75">
      <c r="A51" s="76"/>
      <c r="B51" s="55"/>
      <c r="C51" s="50"/>
      <c r="D51" s="107"/>
      <c r="E51" s="107"/>
      <c r="F51" s="107"/>
      <c r="G51" s="107"/>
      <c r="H51" s="107"/>
      <c r="I51" s="77"/>
      <c r="J51" s="50"/>
    </row>
    <row r="52" spans="1:10" ht="12.75">
      <c r="A52" s="76"/>
      <c r="B52" s="55"/>
      <c r="C52" s="50"/>
      <c r="D52" s="107"/>
      <c r="E52" s="107"/>
      <c r="F52" s="107"/>
      <c r="G52" s="107"/>
      <c r="H52" s="107"/>
      <c r="I52" s="77"/>
      <c r="J52" s="50"/>
    </row>
    <row r="53" spans="1:10" ht="12.75">
      <c r="A53" s="76"/>
      <c r="B53" s="55"/>
      <c r="C53" s="50"/>
      <c r="D53" s="107"/>
      <c r="E53" s="107"/>
      <c r="F53" s="107"/>
      <c r="G53" s="107"/>
      <c r="H53" s="107"/>
      <c r="I53" s="77"/>
      <c r="J53" s="50"/>
    </row>
    <row r="54" spans="1:10" ht="12.75">
      <c r="A54" s="76"/>
      <c r="B54" s="55"/>
      <c r="C54" s="50"/>
      <c r="D54" s="107"/>
      <c r="E54" s="107"/>
      <c r="F54" s="107"/>
      <c r="G54" s="107"/>
      <c r="H54" s="107"/>
      <c r="I54" s="77"/>
      <c r="J54" s="50"/>
    </row>
    <row r="55" spans="1:10" ht="12.75">
      <c r="A55" s="76"/>
      <c r="B55" s="55"/>
      <c r="C55" s="50"/>
      <c r="D55" s="107"/>
      <c r="E55" s="107"/>
      <c r="F55" s="107"/>
      <c r="G55" s="107"/>
      <c r="H55" s="107"/>
      <c r="I55" s="77"/>
      <c r="J55" s="50"/>
    </row>
    <row r="56" spans="1:10" ht="12.75">
      <c r="A56" s="76"/>
      <c r="B56" s="55"/>
      <c r="C56" s="50"/>
      <c r="D56" s="107"/>
      <c r="E56" s="107"/>
      <c r="F56" s="107"/>
      <c r="G56" s="107"/>
      <c r="H56" s="107"/>
      <c r="I56" s="77"/>
      <c r="J56" s="50"/>
    </row>
    <row r="57" spans="1:10" ht="12.75">
      <c r="A57" s="76"/>
      <c r="B57" s="55"/>
      <c r="C57" s="50"/>
      <c r="D57" s="107"/>
      <c r="E57" s="107"/>
      <c r="F57" s="107"/>
      <c r="G57" s="107"/>
      <c r="H57" s="107"/>
      <c r="I57" s="77"/>
      <c r="J57" s="50"/>
    </row>
    <row r="58" spans="1:10" ht="12.75">
      <c r="A58" s="76"/>
      <c r="B58" s="55"/>
      <c r="C58" s="50"/>
      <c r="D58" s="107"/>
      <c r="E58" s="107"/>
      <c r="F58" s="107"/>
      <c r="G58" s="107"/>
      <c r="H58" s="107"/>
      <c r="I58" s="77"/>
      <c r="J58" s="50"/>
    </row>
    <row r="59" spans="1:10" ht="12.75">
      <c r="A59" s="76"/>
      <c r="B59" s="55"/>
      <c r="C59" s="50"/>
      <c r="D59" s="107"/>
      <c r="E59" s="107"/>
      <c r="F59" s="107"/>
      <c r="G59" s="107"/>
      <c r="H59" s="107"/>
      <c r="I59" s="77"/>
      <c r="J59" s="50"/>
    </row>
    <row r="60" spans="1:10" ht="12.75">
      <c r="A60" s="76"/>
      <c r="B60" s="55"/>
      <c r="C60" s="50"/>
      <c r="D60" s="107"/>
      <c r="E60" s="107"/>
      <c r="F60" s="107"/>
      <c r="G60" s="107"/>
      <c r="H60" s="107"/>
      <c r="I60" s="77"/>
      <c r="J60" s="50"/>
    </row>
    <row r="61" spans="1:10" ht="12.75">
      <c r="A61" s="76"/>
      <c r="B61" s="55"/>
      <c r="C61" s="50"/>
      <c r="D61" s="107"/>
      <c r="E61" s="107"/>
      <c r="F61" s="107"/>
      <c r="G61" s="107"/>
      <c r="H61" s="107"/>
      <c r="I61" s="77"/>
      <c r="J61" s="50"/>
    </row>
    <row r="62" spans="1:10" ht="12.75">
      <c r="A62" s="76"/>
      <c r="B62" s="55"/>
      <c r="C62" s="50"/>
      <c r="D62" s="107"/>
      <c r="E62" s="107"/>
      <c r="F62" s="107"/>
      <c r="G62" s="107"/>
      <c r="H62" s="107"/>
      <c r="I62" s="77"/>
      <c r="J62" s="50"/>
    </row>
    <row r="63" spans="1:10" ht="12.75">
      <c r="A63" s="76"/>
      <c r="B63" s="55"/>
      <c r="C63" s="50"/>
      <c r="D63" s="107"/>
      <c r="E63" s="107"/>
      <c r="F63" s="107"/>
      <c r="G63" s="107"/>
      <c r="H63" s="107"/>
      <c r="I63" s="77"/>
      <c r="J63" s="50"/>
    </row>
    <row r="64" spans="1:10" ht="12.75">
      <c r="A64" s="76"/>
      <c r="B64" s="55"/>
      <c r="C64" s="50"/>
      <c r="D64" s="107"/>
      <c r="E64" s="107"/>
      <c r="F64" s="107"/>
      <c r="G64" s="107"/>
      <c r="H64" s="107"/>
      <c r="I64" s="77"/>
      <c r="J64" s="50"/>
    </row>
    <row r="65" spans="1:10" ht="12.75">
      <c r="A65" s="76"/>
      <c r="B65" s="55"/>
      <c r="C65" s="50"/>
      <c r="D65" s="107"/>
      <c r="E65" s="107"/>
      <c r="F65" s="107"/>
      <c r="G65" s="107"/>
      <c r="H65" s="107"/>
      <c r="I65" s="77"/>
      <c r="J65" s="50"/>
    </row>
    <row r="66" spans="1:10" ht="12.75">
      <c r="A66" s="76"/>
      <c r="B66" s="55"/>
      <c r="C66" s="50"/>
      <c r="D66" s="107"/>
      <c r="E66" s="107"/>
      <c r="F66" s="107"/>
      <c r="G66" s="107"/>
      <c r="H66" s="107"/>
      <c r="I66" s="77"/>
      <c r="J66" s="50"/>
    </row>
    <row r="67" spans="1:10" ht="12.75">
      <c r="A67" s="76"/>
      <c r="B67" s="55"/>
      <c r="C67" s="50"/>
      <c r="D67" s="107"/>
      <c r="E67" s="107"/>
      <c r="F67" s="107"/>
      <c r="G67" s="107"/>
      <c r="H67" s="107"/>
      <c r="I67" s="77"/>
      <c r="J67" s="50"/>
    </row>
    <row r="68" spans="1:10" ht="12.75">
      <c r="A68" s="76"/>
      <c r="B68" s="55"/>
      <c r="C68" s="50"/>
      <c r="D68" s="107"/>
      <c r="E68" s="107"/>
      <c r="F68" s="107"/>
      <c r="G68" s="107"/>
      <c r="H68" s="107"/>
      <c r="I68" s="77"/>
      <c r="J68" s="50"/>
    </row>
    <row r="69" spans="1:10" ht="12.75">
      <c r="A69" s="76"/>
      <c r="B69" s="55"/>
      <c r="C69" s="50"/>
      <c r="D69" s="107"/>
      <c r="E69" s="107"/>
      <c r="F69" s="107"/>
      <c r="G69" s="107"/>
      <c r="H69" s="107"/>
      <c r="I69" s="77"/>
      <c r="J69" s="50"/>
    </row>
    <row r="70" spans="1:10" ht="12.75">
      <c r="A70" s="76"/>
      <c r="B70" s="55"/>
      <c r="C70" s="50"/>
      <c r="D70" s="107"/>
      <c r="E70" s="107"/>
      <c r="F70" s="107"/>
      <c r="G70" s="107"/>
      <c r="H70" s="107"/>
      <c r="I70" s="77"/>
      <c r="J70" s="50"/>
    </row>
    <row r="71" spans="1:10" ht="12.75">
      <c r="A71" s="76"/>
      <c r="B71" s="55"/>
      <c r="C71" s="50"/>
      <c r="D71" s="107"/>
      <c r="E71" s="107"/>
      <c r="F71" s="107"/>
      <c r="G71" s="107"/>
      <c r="H71" s="107"/>
      <c r="I71" s="77"/>
      <c r="J71" s="50"/>
    </row>
    <row r="72" spans="1:10" ht="12.75">
      <c r="A72" s="76"/>
      <c r="B72" s="55"/>
      <c r="C72" s="50"/>
      <c r="D72" s="107"/>
      <c r="E72" s="107"/>
      <c r="F72" s="107"/>
      <c r="G72" s="107"/>
      <c r="H72" s="107"/>
      <c r="I72" s="77"/>
      <c r="J72" s="50"/>
    </row>
    <row r="73" spans="1:10" ht="12.75">
      <c r="A73" s="76"/>
      <c r="B73" s="55"/>
      <c r="C73" s="50"/>
      <c r="D73" s="107"/>
      <c r="E73" s="107"/>
      <c r="F73" s="107"/>
      <c r="G73" s="107"/>
      <c r="H73" s="107"/>
      <c r="I73" s="77"/>
      <c r="J73" s="50"/>
    </row>
    <row r="74" spans="1:10" ht="12.75">
      <c r="A74" s="76"/>
      <c r="B74" s="55"/>
      <c r="C74" s="50"/>
      <c r="D74" s="107"/>
      <c r="E74" s="107"/>
      <c r="F74" s="107"/>
      <c r="G74" s="107"/>
      <c r="H74" s="107"/>
      <c r="I74" s="77"/>
      <c r="J74" s="50"/>
    </row>
    <row r="75" spans="1:10" ht="12.75">
      <c r="A75" s="76"/>
      <c r="B75" s="55"/>
      <c r="C75" s="50"/>
      <c r="D75" s="107"/>
      <c r="E75" s="107"/>
      <c r="F75" s="107"/>
      <c r="G75" s="107"/>
      <c r="H75" s="107"/>
      <c r="I75" s="77"/>
      <c r="J75" s="50"/>
    </row>
    <row r="76" spans="1:10" ht="12.75">
      <c r="A76" s="76"/>
      <c r="B76" s="55"/>
      <c r="C76" s="50"/>
      <c r="D76" s="107"/>
      <c r="E76" s="107"/>
      <c r="F76" s="107"/>
      <c r="G76" s="107"/>
      <c r="H76" s="107"/>
      <c r="I76" s="77"/>
      <c r="J76" s="50"/>
    </row>
    <row r="77" spans="1:10" ht="12.75">
      <c r="A77" s="76"/>
      <c r="B77" s="55"/>
      <c r="C77" s="50"/>
      <c r="D77" s="107"/>
      <c r="E77" s="107"/>
      <c r="F77" s="107"/>
      <c r="G77" s="107"/>
      <c r="H77" s="107"/>
      <c r="I77" s="77"/>
      <c r="J77" s="50"/>
    </row>
    <row r="78" spans="1:10" ht="12.75">
      <c r="A78" s="76"/>
      <c r="B78" s="55"/>
      <c r="C78" s="50"/>
      <c r="D78" s="107"/>
      <c r="E78" s="107"/>
      <c r="F78" s="107"/>
      <c r="G78" s="107"/>
      <c r="H78" s="107"/>
      <c r="I78" s="77"/>
      <c r="J78" s="50"/>
    </row>
    <row r="79" spans="1:10" ht="12.75">
      <c r="A79" s="76"/>
      <c r="B79" s="55"/>
      <c r="C79" s="50"/>
      <c r="D79" s="107"/>
      <c r="E79" s="107"/>
      <c r="F79" s="107"/>
      <c r="G79" s="107"/>
      <c r="H79" s="107"/>
      <c r="I79" s="77"/>
      <c r="J79" s="50"/>
    </row>
    <row r="80" spans="1:10" ht="12.75">
      <c r="A80" s="76"/>
      <c r="B80" s="55"/>
      <c r="C80" s="50"/>
      <c r="D80" s="107"/>
      <c r="E80" s="107"/>
      <c r="F80" s="107"/>
      <c r="G80" s="107"/>
      <c r="H80" s="107"/>
      <c r="I80" s="77"/>
      <c r="J80" s="50"/>
    </row>
    <row r="81" spans="1:10" ht="12.75">
      <c r="A81" s="76"/>
      <c r="B81" s="55"/>
      <c r="C81" s="50"/>
      <c r="D81" s="107"/>
      <c r="E81" s="107"/>
      <c r="F81" s="107"/>
      <c r="G81" s="107"/>
      <c r="H81" s="107"/>
      <c r="I81" s="77"/>
      <c r="J81" s="50"/>
    </row>
    <row r="82" spans="1:10" ht="12.75">
      <c r="A82" s="76"/>
      <c r="B82" s="55"/>
      <c r="C82" s="50"/>
      <c r="D82" s="107"/>
      <c r="E82" s="107"/>
      <c r="F82" s="107"/>
      <c r="G82" s="107"/>
      <c r="H82" s="107"/>
      <c r="I82" s="77"/>
      <c r="J82" s="50"/>
    </row>
    <row r="83" spans="1:10" ht="12.75">
      <c r="A83" s="76"/>
      <c r="B83" s="55"/>
      <c r="C83" s="50"/>
      <c r="D83" s="107"/>
      <c r="E83" s="107"/>
      <c r="F83" s="107"/>
      <c r="G83" s="107"/>
      <c r="H83" s="107"/>
      <c r="I83" s="77"/>
      <c r="J83" s="50"/>
    </row>
    <row r="84" spans="1:10" ht="12.75">
      <c r="A84" s="76"/>
      <c r="B84" s="55"/>
      <c r="C84" s="50"/>
      <c r="D84" s="107"/>
      <c r="E84" s="107"/>
      <c r="F84" s="107"/>
      <c r="G84" s="107"/>
      <c r="H84" s="107"/>
      <c r="I84" s="77"/>
      <c r="J84" s="50"/>
    </row>
    <row r="85" spans="1:10" ht="12.75">
      <c r="A85" s="76"/>
      <c r="B85" s="55"/>
      <c r="C85" s="50"/>
      <c r="D85" s="107"/>
      <c r="E85" s="107"/>
      <c r="F85" s="107"/>
      <c r="G85" s="107"/>
      <c r="H85" s="107"/>
      <c r="I85" s="77"/>
      <c r="J85" s="50"/>
    </row>
    <row r="86" spans="1:10" ht="12.75">
      <c r="A86" s="76"/>
      <c r="B86" s="55"/>
      <c r="C86" s="50"/>
      <c r="D86" s="107"/>
      <c r="E86" s="107"/>
      <c r="F86" s="107"/>
      <c r="G86" s="107"/>
      <c r="H86" s="107"/>
      <c r="I86" s="77"/>
      <c r="J86" s="50"/>
    </row>
    <row r="87" spans="1:10" ht="12.75">
      <c r="A87" s="76"/>
      <c r="B87" s="55"/>
      <c r="C87" s="50"/>
      <c r="D87" s="107"/>
      <c r="E87" s="107"/>
      <c r="F87" s="107"/>
      <c r="G87" s="107"/>
      <c r="H87" s="107"/>
      <c r="I87" s="77"/>
      <c r="J87" s="50"/>
    </row>
    <row r="88" spans="1:10" ht="12.75">
      <c r="A88" s="76"/>
      <c r="B88" s="55"/>
      <c r="C88" s="50"/>
      <c r="D88" s="107"/>
      <c r="E88" s="107"/>
      <c r="F88" s="107"/>
      <c r="G88" s="107"/>
      <c r="H88" s="107"/>
      <c r="I88" s="77"/>
      <c r="J88" s="50"/>
    </row>
    <row r="89" spans="1:10" ht="12.75">
      <c r="A89" s="76"/>
      <c r="B89" s="55"/>
      <c r="C89" s="50"/>
      <c r="D89" s="107"/>
      <c r="E89" s="107"/>
      <c r="F89" s="107"/>
      <c r="G89" s="107"/>
      <c r="H89" s="107"/>
      <c r="I89" s="77"/>
      <c r="J89" s="50"/>
    </row>
    <row r="90" spans="1:10" ht="12.75">
      <c r="A90" s="76"/>
      <c r="B90" s="55"/>
      <c r="C90" s="50"/>
      <c r="D90" s="107"/>
      <c r="E90" s="107"/>
      <c r="F90" s="107"/>
      <c r="G90" s="107"/>
      <c r="H90" s="107"/>
      <c r="I90" s="77"/>
      <c r="J90" s="50"/>
    </row>
    <row r="91" spans="1:10" ht="12.75">
      <c r="A91" s="76"/>
      <c r="B91" s="55"/>
      <c r="C91" s="50"/>
      <c r="D91" s="107"/>
      <c r="E91" s="107"/>
      <c r="F91" s="107"/>
      <c r="G91" s="107"/>
      <c r="H91" s="107"/>
      <c r="I91" s="77"/>
      <c r="J91" s="50"/>
    </row>
    <row r="92" spans="1:10" ht="12.75">
      <c r="A92" s="76"/>
      <c r="B92" s="55"/>
      <c r="C92" s="50"/>
      <c r="D92" s="107"/>
      <c r="E92" s="107"/>
      <c r="F92" s="107"/>
      <c r="G92" s="107"/>
      <c r="H92" s="107"/>
      <c r="I92" s="77"/>
      <c r="J92" s="50"/>
    </row>
    <row r="93" spans="1:10" ht="12.75">
      <c r="A93" s="76"/>
      <c r="B93" s="55"/>
      <c r="C93" s="50"/>
      <c r="D93" s="107"/>
      <c r="E93" s="107"/>
      <c r="F93" s="107"/>
      <c r="G93" s="107"/>
      <c r="H93" s="107"/>
      <c r="I93" s="77"/>
      <c r="J93" s="50"/>
    </row>
    <row r="94" spans="1:10" ht="12.75">
      <c r="A94" s="76"/>
      <c r="B94" s="55"/>
      <c r="C94" s="50"/>
      <c r="D94" s="107"/>
      <c r="E94" s="107"/>
      <c r="F94" s="107"/>
      <c r="G94" s="107"/>
      <c r="H94" s="107"/>
      <c r="I94" s="77"/>
      <c r="J94" s="50"/>
    </row>
    <row r="95" spans="1:10" ht="12.75">
      <c r="A95" s="76"/>
      <c r="B95" s="55"/>
      <c r="C95" s="50"/>
      <c r="D95" s="107"/>
      <c r="E95" s="107"/>
      <c r="F95" s="107"/>
      <c r="G95" s="107"/>
      <c r="H95" s="107"/>
      <c r="I95" s="77"/>
      <c r="J95" s="50"/>
    </row>
    <row r="96" spans="1:10" ht="12.75">
      <c r="A96" s="76"/>
      <c r="B96" s="55"/>
      <c r="C96" s="50"/>
      <c r="D96" s="107"/>
      <c r="E96" s="107"/>
      <c r="F96" s="107"/>
      <c r="G96" s="107"/>
      <c r="H96" s="107"/>
      <c r="I96" s="77"/>
      <c r="J96" s="50"/>
    </row>
    <row r="97" spans="1:10" ht="12.75">
      <c r="A97" s="76"/>
      <c r="B97" s="55"/>
      <c r="C97" s="50"/>
      <c r="D97" s="107"/>
      <c r="E97" s="107"/>
      <c r="F97" s="107"/>
      <c r="G97" s="107"/>
      <c r="H97" s="107"/>
      <c r="I97" s="77"/>
      <c r="J97" s="50"/>
    </row>
    <row r="98" spans="1:10" ht="12.75">
      <c r="A98" s="76"/>
      <c r="B98" s="55"/>
      <c r="C98" s="50"/>
      <c r="D98" s="107"/>
      <c r="E98" s="107"/>
      <c r="F98" s="107"/>
      <c r="G98" s="107"/>
      <c r="H98" s="107"/>
      <c r="I98" s="77"/>
      <c r="J98" s="50"/>
    </row>
    <row r="99" spans="1:10" ht="12.75">
      <c r="A99" s="76"/>
      <c r="B99" s="55"/>
      <c r="C99" s="50"/>
      <c r="D99" s="107"/>
      <c r="E99" s="107"/>
      <c r="F99" s="107"/>
      <c r="G99" s="107"/>
      <c r="H99" s="107"/>
      <c r="I99" s="77"/>
      <c r="J99" s="50"/>
    </row>
    <row r="100" spans="1:10" ht="12.75">
      <c r="A100" s="76"/>
      <c r="B100" s="55"/>
      <c r="C100" s="50"/>
      <c r="D100" s="107"/>
      <c r="E100" s="107"/>
      <c r="F100" s="107"/>
      <c r="G100" s="107"/>
      <c r="H100" s="107"/>
      <c r="I100" s="77"/>
      <c r="J100" s="50"/>
    </row>
    <row r="101" spans="1:10" ht="12.75">
      <c r="A101" s="76"/>
      <c r="B101" s="55"/>
      <c r="C101" s="50"/>
      <c r="D101" s="107"/>
      <c r="E101" s="107"/>
      <c r="F101" s="107"/>
      <c r="G101" s="107"/>
      <c r="H101" s="107"/>
      <c r="I101" s="77"/>
      <c r="J101" s="50"/>
    </row>
    <row r="102" spans="1:10" ht="12.75">
      <c r="A102" s="76"/>
      <c r="B102" s="55"/>
      <c r="C102" s="50"/>
      <c r="D102" s="107"/>
      <c r="E102" s="107"/>
      <c r="F102" s="107"/>
      <c r="G102" s="107"/>
      <c r="H102" s="107"/>
      <c r="I102" s="77"/>
      <c r="J102" s="50"/>
    </row>
    <row r="103" spans="1:10" ht="12.75">
      <c r="A103" s="76"/>
      <c r="B103" s="55"/>
      <c r="C103" s="50"/>
      <c r="D103" s="107"/>
      <c r="E103" s="107"/>
      <c r="F103" s="107"/>
      <c r="G103" s="107"/>
      <c r="H103" s="107"/>
      <c r="I103" s="77"/>
      <c r="J103" s="50"/>
    </row>
    <row r="104" spans="1:10" ht="12.75">
      <c r="A104" s="76"/>
      <c r="B104" s="55"/>
      <c r="C104" s="50"/>
      <c r="D104" s="107"/>
      <c r="E104" s="107"/>
      <c r="F104" s="107"/>
      <c r="G104" s="107"/>
      <c r="H104" s="107"/>
      <c r="I104" s="77"/>
      <c r="J104" s="50"/>
    </row>
    <row r="105" spans="1:10" ht="12.75">
      <c r="A105" s="76"/>
      <c r="B105" s="55"/>
      <c r="C105" s="50"/>
      <c r="D105" s="107"/>
      <c r="E105" s="107"/>
      <c r="F105" s="107"/>
      <c r="G105" s="107"/>
      <c r="H105" s="107"/>
      <c r="I105" s="77"/>
      <c r="J105" s="50"/>
    </row>
    <row r="106" spans="1:10" ht="12.75">
      <c r="A106" s="76"/>
      <c r="B106" s="55"/>
      <c r="C106" s="50"/>
      <c r="D106" s="107"/>
      <c r="E106" s="107"/>
      <c r="F106" s="107"/>
      <c r="G106" s="107"/>
      <c r="H106" s="107"/>
      <c r="I106" s="77"/>
      <c r="J106" s="50"/>
    </row>
    <row r="107" spans="1:10" ht="12.75">
      <c r="A107" s="76"/>
      <c r="B107" s="55"/>
      <c r="C107" s="50"/>
      <c r="D107" s="107"/>
      <c r="E107" s="107"/>
      <c r="F107" s="107"/>
      <c r="G107" s="107"/>
      <c r="H107" s="107"/>
      <c r="I107" s="77"/>
      <c r="J107" s="50"/>
    </row>
    <row r="108" spans="1:10" ht="12.75">
      <c r="A108" s="76"/>
      <c r="B108" s="55"/>
      <c r="C108" s="50"/>
      <c r="D108" s="107"/>
      <c r="E108" s="107"/>
      <c r="F108" s="107"/>
      <c r="G108" s="107"/>
      <c r="H108" s="107"/>
      <c r="I108" s="77"/>
      <c r="J108" s="50"/>
    </row>
    <row r="109" spans="1:10" ht="12.75">
      <c r="A109" s="76"/>
      <c r="B109" s="55"/>
      <c r="C109" s="50"/>
      <c r="D109" s="107"/>
      <c r="E109" s="107"/>
      <c r="F109" s="107"/>
      <c r="G109" s="107"/>
      <c r="H109" s="107"/>
      <c r="I109" s="77"/>
      <c r="J109" s="50"/>
    </row>
    <row r="110" spans="1:10" ht="12.75">
      <c r="A110" s="76"/>
      <c r="B110" s="55"/>
      <c r="C110" s="50"/>
      <c r="D110" s="107"/>
      <c r="E110" s="107"/>
      <c r="F110" s="107"/>
      <c r="G110" s="107"/>
      <c r="H110" s="107"/>
      <c r="I110" s="77"/>
      <c r="J110" s="50"/>
    </row>
    <row r="111" spans="1:10" ht="12.75">
      <c r="A111" s="76"/>
      <c r="B111" s="55"/>
      <c r="C111" s="50"/>
      <c r="D111" s="107"/>
      <c r="E111" s="107"/>
      <c r="F111" s="107"/>
      <c r="G111" s="107"/>
      <c r="H111" s="107"/>
      <c r="I111" s="77"/>
      <c r="J111" s="50"/>
    </row>
    <row r="112" spans="1:10" ht="12.75">
      <c r="A112" s="76"/>
      <c r="B112" s="55"/>
      <c r="C112" s="50"/>
      <c r="D112" s="107"/>
      <c r="E112" s="107"/>
      <c r="F112" s="107"/>
      <c r="G112" s="107"/>
      <c r="H112" s="107"/>
      <c r="I112" s="77"/>
      <c r="J112" s="50"/>
    </row>
    <row r="113" spans="1:10" ht="12.75">
      <c r="A113" s="76"/>
      <c r="B113" s="55"/>
      <c r="C113" s="50"/>
      <c r="D113" s="107"/>
      <c r="E113" s="107"/>
      <c r="F113" s="107"/>
      <c r="G113" s="107"/>
      <c r="H113" s="107"/>
      <c r="I113" s="77"/>
      <c r="J113" s="50"/>
    </row>
    <row r="114" spans="1:10" ht="12.75">
      <c r="A114" s="76"/>
      <c r="B114" s="55"/>
      <c r="C114" s="50"/>
      <c r="D114" s="107"/>
      <c r="E114" s="107"/>
      <c r="F114" s="107"/>
      <c r="G114" s="107"/>
      <c r="H114" s="107"/>
      <c r="I114" s="77"/>
      <c r="J114" s="50"/>
    </row>
    <row r="115" spans="1:10" ht="12.75">
      <c r="A115" s="76"/>
      <c r="B115" s="55"/>
      <c r="C115" s="50"/>
      <c r="D115" s="107"/>
      <c r="E115" s="107"/>
      <c r="F115" s="107"/>
      <c r="G115" s="107"/>
      <c r="H115" s="107"/>
      <c r="I115" s="77"/>
      <c r="J115" s="50"/>
    </row>
    <row r="116" spans="1:10" ht="12.75">
      <c r="A116" s="76"/>
      <c r="B116" s="55"/>
      <c r="C116" s="50"/>
      <c r="D116" s="107"/>
      <c r="E116" s="107"/>
      <c r="F116" s="107"/>
      <c r="G116" s="107"/>
      <c r="H116" s="107"/>
      <c r="I116" s="77"/>
      <c r="J116" s="50"/>
    </row>
    <row r="117" spans="1:10" ht="12.75">
      <c r="A117" s="76"/>
      <c r="B117" s="55"/>
      <c r="C117" s="50"/>
      <c r="D117" s="107"/>
      <c r="E117" s="107"/>
      <c r="F117" s="107"/>
      <c r="G117" s="107"/>
      <c r="H117" s="107"/>
      <c r="I117" s="77"/>
      <c r="J117" s="50"/>
    </row>
    <row r="118" spans="1:10" ht="12.75">
      <c r="A118" s="76"/>
      <c r="B118" s="55"/>
      <c r="C118" s="50"/>
      <c r="D118" s="107"/>
      <c r="E118" s="107"/>
      <c r="F118" s="107"/>
      <c r="G118" s="107"/>
      <c r="H118" s="107"/>
      <c r="I118" s="77"/>
      <c r="J118" s="50"/>
    </row>
    <row r="119" spans="1:10" ht="12.75">
      <c r="A119" s="76"/>
      <c r="B119" s="55"/>
      <c r="C119" s="50"/>
      <c r="D119" s="107"/>
      <c r="E119" s="107"/>
      <c r="F119" s="107"/>
      <c r="G119" s="107"/>
      <c r="H119" s="107"/>
      <c r="I119" s="77"/>
      <c r="J119" s="50"/>
    </row>
    <row r="120" spans="1:10" ht="12.75">
      <c r="A120" s="76"/>
      <c r="B120" s="55"/>
      <c r="C120" s="50"/>
      <c r="D120" s="107"/>
      <c r="E120" s="107"/>
      <c r="F120" s="107"/>
      <c r="G120" s="107"/>
      <c r="H120" s="107"/>
      <c r="I120" s="77"/>
      <c r="J120" s="50"/>
    </row>
    <row r="121" spans="1:10" ht="12.75">
      <c r="A121" s="76"/>
      <c r="B121" s="55"/>
      <c r="C121" s="50"/>
      <c r="D121" s="107"/>
      <c r="E121" s="107"/>
      <c r="F121" s="107"/>
      <c r="G121" s="107"/>
      <c r="H121" s="107"/>
      <c r="I121" s="77"/>
      <c r="J121" s="50"/>
    </row>
    <row r="122" spans="1:10" ht="12.75">
      <c r="A122" s="76"/>
      <c r="B122" s="55"/>
      <c r="C122" s="50"/>
      <c r="D122" s="107"/>
      <c r="E122" s="107"/>
      <c r="F122" s="107"/>
      <c r="G122" s="107"/>
      <c r="H122" s="107"/>
      <c r="I122" s="77"/>
      <c r="J122" s="50"/>
    </row>
    <row r="123" spans="1:10" ht="12.75">
      <c r="A123" s="76"/>
      <c r="B123" s="55"/>
      <c r="C123" s="50"/>
      <c r="D123" s="107"/>
      <c r="E123" s="107"/>
      <c r="F123" s="107"/>
      <c r="G123" s="107"/>
      <c r="H123" s="107"/>
      <c r="I123" s="77"/>
      <c r="J123" s="50"/>
    </row>
    <row r="124" spans="1:10" ht="12.75">
      <c r="A124" s="76"/>
      <c r="B124" s="55"/>
      <c r="C124" s="50"/>
      <c r="D124" s="107"/>
      <c r="E124" s="107"/>
      <c r="F124" s="107"/>
      <c r="G124" s="107"/>
      <c r="H124" s="107"/>
      <c r="I124" s="77"/>
      <c r="J124" s="50"/>
    </row>
    <row r="125" spans="1:10" ht="12.75">
      <c r="A125" s="76"/>
      <c r="B125" s="55"/>
      <c r="C125" s="50"/>
      <c r="D125" s="107"/>
      <c r="E125" s="107"/>
      <c r="F125" s="107"/>
      <c r="G125" s="107"/>
      <c r="H125" s="107"/>
      <c r="I125" s="77"/>
      <c r="J125" s="50"/>
    </row>
    <row r="126" spans="1:10" ht="12.75">
      <c r="A126" s="76"/>
      <c r="B126" s="55"/>
      <c r="C126" s="50"/>
      <c r="D126" s="107"/>
      <c r="E126" s="107"/>
      <c r="F126" s="107"/>
      <c r="G126" s="107"/>
      <c r="H126" s="107"/>
      <c r="I126" s="77"/>
      <c r="J126" s="50"/>
    </row>
    <row r="127" spans="1:10" ht="12.75">
      <c r="A127" s="76"/>
      <c r="B127" s="55"/>
      <c r="C127" s="50"/>
      <c r="D127" s="107"/>
      <c r="E127" s="107"/>
      <c r="F127" s="107"/>
      <c r="G127" s="107"/>
      <c r="H127" s="107"/>
      <c r="I127" s="77"/>
      <c r="J127" s="50"/>
    </row>
    <row r="128" spans="1:10" ht="12.75">
      <c r="A128" s="76"/>
      <c r="B128" s="55"/>
      <c r="C128" s="50"/>
      <c r="D128" s="107"/>
      <c r="E128" s="107"/>
      <c r="F128" s="107"/>
      <c r="G128" s="107"/>
      <c r="H128" s="107"/>
      <c r="I128" s="77"/>
      <c r="J128" s="50"/>
    </row>
    <row r="129" spans="1:10" ht="12.75">
      <c r="A129" s="76"/>
      <c r="B129" s="55"/>
      <c r="C129" s="50"/>
      <c r="D129" s="107"/>
      <c r="E129" s="107"/>
      <c r="F129" s="107"/>
      <c r="G129" s="107"/>
      <c r="H129" s="107"/>
      <c r="I129" s="77"/>
      <c r="J129" s="50"/>
    </row>
    <row r="130" spans="1:10" ht="12.75">
      <c r="A130" s="76"/>
      <c r="B130" s="55"/>
      <c r="C130" s="50"/>
      <c r="D130" s="107"/>
      <c r="E130" s="107"/>
      <c r="F130" s="107"/>
      <c r="G130" s="107"/>
      <c r="H130" s="107"/>
      <c r="I130" s="77"/>
      <c r="J130" s="50"/>
    </row>
    <row r="131" spans="1:10" ht="12.75">
      <c r="A131" s="76"/>
      <c r="B131" s="55"/>
      <c r="C131" s="50"/>
      <c r="D131" s="107"/>
      <c r="E131" s="107"/>
      <c r="F131" s="107"/>
      <c r="G131" s="107"/>
      <c r="H131" s="107"/>
      <c r="I131" s="77"/>
      <c r="J131" s="50"/>
    </row>
    <row r="132" spans="1:10" ht="12.75">
      <c r="A132" s="76"/>
      <c r="B132" s="55"/>
      <c r="C132" s="50"/>
      <c r="D132" s="107"/>
      <c r="E132" s="107"/>
      <c r="F132" s="107"/>
      <c r="G132" s="107"/>
      <c r="H132" s="107"/>
      <c r="I132" s="77"/>
      <c r="J132" s="50"/>
    </row>
    <row r="133" spans="1:10" ht="12.75">
      <c r="A133" s="76"/>
      <c r="B133" s="55"/>
      <c r="C133" s="50"/>
      <c r="D133" s="107"/>
      <c r="E133" s="107"/>
      <c r="F133" s="107"/>
      <c r="G133" s="107"/>
      <c r="H133" s="107"/>
      <c r="I133" s="77"/>
      <c r="J133" s="50"/>
    </row>
    <row r="134" spans="1:10" ht="12.75">
      <c r="A134" s="76"/>
      <c r="B134" s="55"/>
      <c r="C134" s="50"/>
      <c r="D134" s="107"/>
      <c r="E134" s="107"/>
      <c r="F134" s="107"/>
      <c r="G134" s="107"/>
      <c r="H134" s="107"/>
      <c r="I134" s="77"/>
      <c r="J134" s="50"/>
    </row>
    <row r="135" spans="1:10" ht="12.75">
      <c r="A135" s="76"/>
      <c r="B135" s="55"/>
      <c r="C135" s="50"/>
      <c r="D135" s="107"/>
      <c r="E135" s="107"/>
      <c r="F135" s="107"/>
      <c r="G135" s="107"/>
      <c r="H135" s="107"/>
      <c r="I135" s="77"/>
      <c r="J135" s="50"/>
    </row>
    <row r="136" spans="1:10" ht="12.75">
      <c r="A136" s="76"/>
      <c r="B136" s="55"/>
      <c r="C136" s="50"/>
      <c r="D136" s="107"/>
      <c r="E136" s="107"/>
      <c r="F136" s="107"/>
      <c r="G136" s="107"/>
      <c r="H136" s="107"/>
      <c r="I136" s="77"/>
      <c r="J136" s="50"/>
    </row>
    <row r="137" spans="1:10" ht="12.75">
      <c r="A137" s="76"/>
      <c r="B137" s="55"/>
      <c r="C137" s="50"/>
      <c r="D137" s="107"/>
      <c r="E137" s="107"/>
      <c r="F137" s="107"/>
      <c r="G137" s="107"/>
      <c r="H137" s="107"/>
      <c r="I137" s="77"/>
      <c r="J137" s="50"/>
    </row>
    <row r="138" spans="1:10" ht="12.75">
      <c r="A138" s="76"/>
      <c r="B138" s="55"/>
      <c r="C138" s="50"/>
      <c r="D138" s="107"/>
      <c r="E138" s="107"/>
      <c r="F138" s="107"/>
      <c r="G138" s="107"/>
      <c r="H138" s="107"/>
      <c r="I138" s="77"/>
      <c r="J138" s="50"/>
    </row>
    <row r="139" spans="1:10" ht="12.75">
      <c r="A139" s="76"/>
      <c r="B139" s="55"/>
      <c r="C139" s="50"/>
      <c r="D139" s="107"/>
      <c r="E139" s="107"/>
      <c r="F139" s="107"/>
      <c r="G139" s="107"/>
      <c r="H139" s="107"/>
      <c r="I139" s="77"/>
      <c r="J139" s="50"/>
    </row>
    <row r="140" spans="1:10" ht="12.75">
      <c r="A140" s="76"/>
      <c r="B140" s="55"/>
      <c r="C140" s="50"/>
      <c r="D140" s="107"/>
      <c r="E140" s="107"/>
      <c r="F140" s="107"/>
      <c r="G140" s="107"/>
      <c r="H140" s="107"/>
      <c r="I140" s="77"/>
      <c r="J140" s="50"/>
    </row>
    <row r="141" spans="1:10" ht="12.75">
      <c r="A141" s="76"/>
      <c r="B141" s="55"/>
      <c r="C141" s="50"/>
      <c r="D141" s="107"/>
      <c r="E141" s="107"/>
      <c r="F141" s="107"/>
      <c r="G141" s="107"/>
      <c r="H141" s="107"/>
      <c r="I141" s="77"/>
      <c r="J141" s="50"/>
    </row>
    <row r="142" spans="1:10" ht="12.75">
      <c r="A142" s="76"/>
      <c r="B142" s="55"/>
      <c r="C142" s="50"/>
      <c r="D142" s="107"/>
      <c r="E142" s="107"/>
      <c r="F142" s="107"/>
      <c r="G142" s="107"/>
      <c r="H142" s="107"/>
      <c r="I142" s="77"/>
      <c r="J142" s="50"/>
    </row>
    <row r="143" spans="1:10" ht="12.75">
      <c r="A143" s="76"/>
      <c r="B143" s="55"/>
      <c r="C143" s="50"/>
      <c r="D143" s="107"/>
      <c r="E143" s="107"/>
      <c r="F143" s="107"/>
      <c r="G143" s="107"/>
      <c r="H143" s="107"/>
      <c r="I143" s="77"/>
      <c r="J143" s="50"/>
    </row>
    <row r="144" spans="1:10" ht="12.75">
      <c r="A144" s="76"/>
      <c r="B144" s="55"/>
      <c r="C144" s="50"/>
      <c r="D144" s="107"/>
      <c r="E144" s="107"/>
      <c r="F144" s="107"/>
      <c r="G144" s="107"/>
      <c r="H144" s="107"/>
      <c r="I144" s="77"/>
      <c r="J144" s="50"/>
    </row>
    <row r="145" spans="1:10" ht="12.75">
      <c r="A145" s="76"/>
      <c r="B145" s="55"/>
      <c r="C145" s="50"/>
      <c r="D145" s="107"/>
      <c r="E145" s="107"/>
      <c r="F145" s="107"/>
      <c r="G145" s="107"/>
      <c r="H145" s="107"/>
      <c r="I145" s="77"/>
      <c r="J145" s="50"/>
    </row>
    <row r="146" spans="1:10" ht="12.75">
      <c r="A146" s="76"/>
      <c r="B146" s="55"/>
      <c r="C146" s="50"/>
      <c r="D146" s="107"/>
      <c r="E146" s="107"/>
      <c r="F146" s="107"/>
      <c r="G146" s="107"/>
      <c r="H146" s="107"/>
      <c r="I146" s="77"/>
      <c r="J146" s="50"/>
    </row>
    <row r="147" spans="1:10" ht="12.75">
      <c r="A147" s="76"/>
      <c r="B147" s="55"/>
      <c r="C147" s="50"/>
      <c r="D147" s="107"/>
      <c r="E147" s="107"/>
      <c r="F147" s="107"/>
      <c r="G147" s="107"/>
      <c r="H147" s="107"/>
      <c r="I147" s="77"/>
      <c r="J147" s="50"/>
    </row>
    <row r="148" spans="1:10" ht="12.75">
      <c r="A148" s="76"/>
      <c r="B148" s="55"/>
      <c r="C148" s="50"/>
      <c r="D148" s="107"/>
      <c r="E148" s="107"/>
      <c r="F148" s="107"/>
      <c r="G148" s="107"/>
      <c r="H148" s="107"/>
      <c r="I148" s="77"/>
      <c r="J148" s="50"/>
    </row>
    <row r="149" spans="1:10" ht="12.75">
      <c r="A149" s="76"/>
      <c r="B149" s="55"/>
      <c r="C149" s="50"/>
      <c r="D149" s="107"/>
      <c r="E149" s="107"/>
      <c r="F149" s="107"/>
      <c r="G149" s="107"/>
      <c r="H149" s="107"/>
      <c r="I149" s="77"/>
      <c r="J149" s="50"/>
    </row>
    <row r="150" spans="1:10" ht="12.75">
      <c r="A150" s="76"/>
      <c r="B150" s="55"/>
      <c r="C150" s="50"/>
      <c r="D150" s="107"/>
      <c r="E150" s="107"/>
      <c r="F150" s="107"/>
      <c r="G150" s="107"/>
      <c r="H150" s="107"/>
      <c r="I150" s="77"/>
      <c r="J150" s="50"/>
    </row>
    <row r="151" spans="1:10" ht="12.75">
      <c r="A151" s="76"/>
      <c r="B151" s="55"/>
      <c r="C151" s="50"/>
      <c r="D151" s="107"/>
      <c r="E151" s="107"/>
      <c r="F151" s="107"/>
      <c r="G151" s="107"/>
      <c r="H151" s="107"/>
      <c r="I151" s="77"/>
      <c r="J151" s="50"/>
    </row>
    <row r="152" spans="1:10" ht="12.75">
      <c r="A152" s="76"/>
      <c r="B152" s="55"/>
      <c r="C152" s="50"/>
      <c r="D152" s="107"/>
      <c r="E152" s="107"/>
      <c r="F152" s="107"/>
      <c r="G152" s="107"/>
      <c r="H152" s="107"/>
      <c r="I152" s="77"/>
      <c r="J152" s="50"/>
    </row>
    <row r="153" spans="1:10" ht="12.75">
      <c r="A153" s="76"/>
      <c r="B153" s="55"/>
      <c r="C153" s="50"/>
      <c r="D153" s="107"/>
      <c r="E153" s="107"/>
      <c r="F153" s="107"/>
      <c r="G153" s="107"/>
      <c r="H153" s="107"/>
      <c r="I153" s="77"/>
      <c r="J153" s="50"/>
    </row>
    <row r="154" spans="1:10" ht="12.75">
      <c r="A154" s="76"/>
      <c r="B154" s="55"/>
      <c r="C154" s="50"/>
      <c r="D154" s="107"/>
      <c r="E154" s="107"/>
      <c r="F154" s="107"/>
      <c r="G154" s="107"/>
      <c r="H154" s="107"/>
      <c r="I154" s="77"/>
      <c r="J154" s="50"/>
    </row>
    <row r="155" spans="1:10" ht="12.75">
      <c r="A155" s="76"/>
      <c r="B155" s="55"/>
      <c r="C155" s="50"/>
      <c r="D155" s="107"/>
      <c r="E155" s="107"/>
      <c r="F155" s="107"/>
      <c r="G155" s="107"/>
      <c r="H155" s="107"/>
      <c r="I155" s="77"/>
      <c r="J155" s="50"/>
    </row>
    <row r="156" spans="1:10" ht="12.75">
      <c r="A156" s="76"/>
      <c r="B156" s="55"/>
      <c r="C156" s="50"/>
      <c r="D156" s="107"/>
      <c r="E156" s="107"/>
      <c r="F156" s="107"/>
      <c r="G156" s="107"/>
      <c r="H156" s="107"/>
      <c r="I156" s="77"/>
      <c r="J156" s="50"/>
    </row>
    <row r="157" spans="1:10" ht="12.75">
      <c r="A157" s="76"/>
      <c r="B157" s="55"/>
      <c r="C157" s="50"/>
      <c r="D157" s="107"/>
      <c r="E157" s="107"/>
      <c r="F157" s="107"/>
      <c r="G157" s="107"/>
      <c r="H157" s="107"/>
      <c r="I157" s="77"/>
      <c r="J157" s="50"/>
    </row>
    <row r="158" spans="1:10" ht="12.75">
      <c r="A158" s="76"/>
      <c r="B158" s="55"/>
      <c r="C158" s="50"/>
      <c r="D158" s="107"/>
      <c r="E158" s="107"/>
      <c r="F158" s="107"/>
      <c r="G158" s="107"/>
      <c r="H158" s="107"/>
      <c r="I158" s="77"/>
      <c r="J158" s="50"/>
    </row>
    <row r="159" spans="1:10" ht="12.75">
      <c r="A159" s="76"/>
      <c r="B159" s="55"/>
      <c r="C159" s="50"/>
      <c r="D159" s="107"/>
      <c r="E159" s="107"/>
      <c r="F159" s="107"/>
      <c r="G159" s="107"/>
      <c r="H159" s="107"/>
      <c r="I159" s="77"/>
      <c r="J159" s="50"/>
    </row>
    <row r="160" spans="1:10" ht="12.75">
      <c r="A160" s="76"/>
      <c r="B160" s="55"/>
      <c r="C160" s="50"/>
      <c r="D160" s="107"/>
      <c r="E160" s="107"/>
      <c r="F160" s="107"/>
      <c r="G160" s="107"/>
      <c r="H160" s="107"/>
      <c r="I160" s="77"/>
      <c r="J160" s="50"/>
    </row>
    <row r="161" spans="1:10" ht="12.75">
      <c r="A161" s="76"/>
      <c r="B161" s="55"/>
      <c r="C161" s="50"/>
      <c r="D161" s="107"/>
      <c r="E161" s="107"/>
      <c r="F161" s="107"/>
      <c r="G161" s="107"/>
      <c r="H161" s="107"/>
      <c r="I161" s="77"/>
      <c r="J161" s="50"/>
    </row>
    <row r="162" spans="1:10" ht="12.75">
      <c r="A162" s="76"/>
      <c r="B162" s="55"/>
      <c r="C162" s="50"/>
      <c r="D162" s="107"/>
      <c r="E162" s="107"/>
      <c r="F162" s="107"/>
      <c r="G162" s="107"/>
      <c r="H162" s="107"/>
      <c r="I162" s="77"/>
      <c r="J162" s="50"/>
    </row>
    <row r="163" spans="1:10" ht="12.75">
      <c r="A163" s="76"/>
      <c r="B163" s="55"/>
      <c r="C163" s="50"/>
      <c r="D163" s="107"/>
      <c r="E163" s="107"/>
      <c r="F163" s="107"/>
      <c r="G163" s="107"/>
      <c r="H163" s="107"/>
      <c r="I163" s="77"/>
      <c r="J163" s="50"/>
    </row>
    <row r="164" spans="1:10" ht="12.75">
      <c r="A164" s="76"/>
      <c r="B164" s="55"/>
      <c r="C164" s="50"/>
      <c r="D164" s="107"/>
      <c r="E164" s="107"/>
      <c r="F164" s="107"/>
      <c r="G164" s="107"/>
      <c r="H164" s="107"/>
      <c r="I164" s="77"/>
      <c r="J164" s="50"/>
    </row>
    <row r="165" spans="1:10" ht="12.75">
      <c r="A165" s="76"/>
      <c r="B165" s="55"/>
      <c r="C165" s="50"/>
      <c r="D165" s="107"/>
      <c r="E165" s="107"/>
      <c r="F165" s="107"/>
      <c r="G165" s="107"/>
      <c r="H165" s="107"/>
      <c r="I165" s="77"/>
      <c r="J165" s="50"/>
    </row>
    <row r="166" spans="1:10" ht="12.75">
      <c r="A166" s="76"/>
      <c r="B166" s="55"/>
      <c r="C166" s="50"/>
      <c r="D166" s="107"/>
      <c r="E166" s="107"/>
      <c r="F166" s="107"/>
      <c r="G166" s="107"/>
      <c r="H166" s="107"/>
      <c r="I166" s="77"/>
      <c r="J166" s="50"/>
    </row>
    <row r="167" spans="1:10" ht="12.75">
      <c r="A167" s="76"/>
      <c r="B167" s="55"/>
      <c r="C167" s="50"/>
      <c r="D167" s="107"/>
      <c r="E167" s="107"/>
      <c r="F167" s="107"/>
      <c r="G167" s="107"/>
      <c r="H167" s="107"/>
      <c r="I167" s="77"/>
      <c r="J167" s="50"/>
    </row>
    <row r="168" spans="1:10" ht="12.75">
      <c r="A168" s="76"/>
      <c r="B168" s="55"/>
      <c r="C168" s="50"/>
      <c r="D168" s="107"/>
      <c r="E168" s="107"/>
      <c r="F168" s="107"/>
      <c r="G168" s="107"/>
      <c r="H168" s="107"/>
      <c r="I168" s="77"/>
      <c r="J168" s="50"/>
    </row>
    <row r="169" spans="1:10" ht="12.75">
      <c r="A169" s="76"/>
      <c r="B169" s="55"/>
      <c r="C169" s="50"/>
      <c r="D169" s="107"/>
      <c r="E169" s="107"/>
      <c r="F169" s="107"/>
      <c r="G169" s="107"/>
      <c r="H169" s="107"/>
      <c r="I169" s="77"/>
      <c r="J169" s="50"/>
    </row>
    <row r="170" spans="1:10" ht="12.75">
      <c r="A170" s="76"/>
      <c r="B170" s="55"/>
      <c r="C170" s="50"/>
      <c r="D170" s="107"/>
      <c r="E170" s="107"/>
      <c r="F170" s="107"/>
      <c r="G170" s="107"/>
      <c r="H170" s="107"/>
      <c r="I170" s="77"/>
      <c r="J170" s="50"/>
    </row>
    <row r="171" spans="1:10" ht="12.75">
      <c r="A171" s="76"/>
      <c r="B171" s="55"/>
      <c r="C171" s="50"/>
      <c r="D171" s="107"/>
      <c r="E171" s="107"/>
      <c r="F171" s="107"/>
      <c r="G171" s="107"/>
      <c r="H171" s="107"/>
      <c r="I171" s="77"/>
      <c r="J171" s="50"/>
    </row>
    <row r="172" spans="1:10" ht="12.75">
      <c r="A172" s="76"/>
      <c r="B172" s="55"/>
      <c r="C172" s="50"/>
      <c r="D172" s="107"/>
      <c r="E172" s="107"/>
      <c r="F172" s="107"/>
      <c r="G172" s="107"/>
      <c r="H172" s="107"/>
      <c r="I172" s="77"/>
      <c r="J172" s="50"/>
    </row>
    <row r="173" spans="1:10" ht="12.75">
      <c r="A173" s="76"/>
      <c r="B173" s="55"/>
      <c r="C173" s="50"/>
      <c r="D173" s="107"/>
      <c r="E173" s="107"/>
      <c r="F173" s="107"/>
      <c r="G173" s="107"/>
      <c r="H173" s="107"/>
      <c r="I173" s="77"/>
      <c r="J173" s="50"/>
    </row>
    <row r="174" spans="1:10" ht="12.75">
      <c r="A174" s="76"/>
      <c r="B174" s="55"/>
      <c r="C174" s="50"/>
      <c r="D174" s="107"/>
      <c r="E174" s="107"/>
      <c r="F174" s="107"/>
      <c r="G174" s="107"/>
      <c r="H174" s="107"/>
      <c r="I174" s="77"/>
      <c r="J174" s="50"/>
    </row>
    <row r="175" spans="1:10" ht="12.75">
      <c r="A175" s="76"/>
      <c r="B175" s="55"/>
      <c r="C175" s="50"/>
      <c r="D175" s="107"/>
      <c r="E175" s="107"/>
      <c r="F175" s="107"/>
      <c r="G175" s="107"/>
      <c r="H175" s="107"/>
      <c r="I175" s="77"/>
      <c r="J175" s="50"/>
    </row>
    <row r="176" spans="1:10" ht="12.75">
      <c r="A176" s="76"/>
      <c r="B176" s="55"/>
      <c r="C176" s="50"/>
      <c r="D176" s="107"/>
      <c r="E176" s="107"/>
      <c r="F176" s="107"/>
      <c r="G176" s="107"/>
      <c r="H176" s="107"/>
      <c r="I176" s="77"/>
      <c r="J176" s="50"/>
    </row>
    <row r="177" spans="1:10" ht="12.75">
      <c r="A177" s="76"/>
      <c r="B177" s="55"/>
      <c r="C177" s="50"/>
      <c r="D177" s="107"/>
      <c r="E177" s="107"/>
      <c r="F177" s="107"/>
      <c r="G177" s="107"/>
      <c r="H177" s="107"/>
      <c r="I177" s="77"/>
      <c r="J177" s="50"/>
    </row>
    <row r="178" spans="1:10" ht="12.75">
      <c r="A178" s="76"/>
      <c r="B178" s="55"/>
      <c r="C178" s="50"/>
      <c r="D178" s="107"/>
      <c r="E178" s="107"/>
      <c r="F178" s="107"/>
      <c r="G178" s="107"/>
      <c r="H178" s="107"/>
      <c r="I178" s="77"/>
      <c r="J178" s="50"/>
    </row>
    <row r="179" spans="1:10" ht="12.75">
      <c r="A179" s="76"/>
      <c r="B179" s="55"/>
      <c r="C179" s="50"/>
      <c r="D179" s="107"/>
      <c r="E179" s="107"/>
      <c r="F179" s="107"/>
      <c r="G179" s="107"/>
      <c r="H179" s="107"/>
      <c r="I179" s="77"/>
      <c r="J179" s="50"/>
    </row>
    <row r="180" spans="1:10" ht="12.75">
      <c r="A180" s="76"/>
      <c r="B180" s="55"/>
      <c r="C180" s="50"/>
      <c r="D180" s="107"/>
      <c r="E180" s="107"/>
      <c r="F180" s="107"/>
      <c r="G180" s="107"/>
      <c r="H180" s="107"/>
      <c r="I180" s="77"/>
      <c r="J180" s="50"/>
    </row>
    <row r="181" spans="1:10" ht="12.75">
      <c r="A181" s="76"/>
      <c r="B181" s="55"/>
      <c r="C181" s="50"/>
      <c r="D181" s="107"/>
      <c r="E181" s="107"/>
      <c r="F181" s="107"/>
      <c r="G181" s="107"/>
      <c r="H181" s="107"/>
      <c r="I181" s="77"/>
      <c r="J181" s="50"/>
    </row>
    <row r="182" spans="1:10" ht="12.75">
      <c r="A182" s="76"/>
      <c r="B182" s="55"/>
      <c r="C182" s="50"/>
      <c r="D182" s="107"/>
      <c r="E182" s="107"/>
      <c r="F182" s="107"/>
      <c r="G182" s="107"/>
      <c r="H182" s="107"/>
      <c r="I182" s="77"/>
      <c r="J182" s="50"/>
    </row>
    <row r="183" spans="1:10" ht="12.75">
      <c r="A183" s="76"/>
      <c r="B183" s="55"/>
      <c r="C183" s="50"/>
      <c r="D183" s="107"/>
      <c r="E183" s="107"/>
      <c r="F183" s="107"/>
      <c r="G183" s="107"/>
      <c r="H183" s="107"/>
      <c r="I183" s="77"/>
      <c r="J183" s="50"/>
    </row>
    <row r="184" spans="1:10" ht="12.75">
      <c r="A184" s="76"/>
      <c r="B184" s="55"/>
      <c r="C184" s="50"/>
      <c r="D184" s="107"/>
      <c r="E184" s="107"/>
      <c r="F184" s="107"/>
      <c r="G184" s="107"/>
      <c r="H184" s="107"/>
      <c r="I184" s="77"/>
      <c r="J184" s="50"/>
    </row>
    <row r="185" spans="1:10" ht="12.75">
      <c r="A185" s="76"/>
      <c r="B185" s="55"/>
      <c r="C185" s="50"/>
      <c r="D185" s="107"/>
      <c r="E185" s="107"/>
      <c r="F185" s="107"/>
      <c r="G185" s="107"/>
      <c r="H185" s="107"/>
      <c r="I185" s="77"/>
      <c r="J185" s="50"/>
    </row>
    <row r="186" spans="1:10" ht="12.75">
      <c r="A186" s="76"/>
      <c r="B186" s="55"/>
      <c r="C186" s="50"/>
      <c r="D186" s="107"/>
      <c r="E186" s="107"/>
      <c r="F186" s="107"/>
      <c r="G186" s="107"/>
      <c r="H186" s="107"/>
      <c r="I186" s="77"/>
      <c r="J186" s="50"/>
    </row>
    <row r="187" spans="1:10" ht="12.75">
      <c r="A187" s="76"/>
      <c r="B187" s="55"/>
      <c r="C187" s="50"/>
      <c r="D187" s="107"/>
      <c r="E187" s="107"/>
      <c r="F187" s="107"/>
      <c r="G187" s="107"/>
      <c r="H187" s="107"/>
      <c r="I187" s="77"/>
      <c r="J187" s="50"/>
    </row>
    <row r="188" spans="1:10" ht="12.75">
      <c r="A188" s="76"/>
      <c r="B188" s="55"/>
      <c r="C188" s="50"/>
      <c r="D188" s="107"/>
      <c r="E188" s="107"/>
      <c r="F188" s="107"/>
      <c r="G188" s="107"/>
      <c r="H188" s="107"/>
      <c r="I188" s="77"/>
      <c r="J188" s="50"/>
    </row>
    <row r="189" spans="1:10" ht="12.75">
      <c r="A189" s="76"/>
      <c r="B189" s="55"/>
      <c r="C189" s="50"/>
      <c r="D189" s="107"/>
      <c r="E189" s="107"/>
      <c r="F189" s="107"/>
      <c r="G189" s="107"/>
      <c r="H189" s="107"/>
      <c r="I189" s="77"/>
      <c r="J189" s="50"/>
    </row>
  </sheetData>
  <sheetProtection/>
  <mergeCells count="186">
    <mergeCell ref="D8:H8"/>
    <mergeCell ref="C4:I7"/>
    <mergeCell ref="D11:H11"/>
    <mergeCell ref="D12:H12"/>
    <mergeCell ref="A1:I1"/>
    <mergeCell ref="J3:J4"/>
    <mergeCell ref="J6:J7"/>
    <mergeCell ref="C2:I2"/>
    <mergeCell ref="C3:I3"/>
    <mergeCell ref="D17:H17"/>
    <mergeCell ref="D18:H18"/>
    <mergeCell ref="D19:H19"/>
    <mergeCell ref="D20:H20"/>
    <mergeCell ref="D13:H13"/>
    <mergeCell ref="D14:H14"/>
    <mergeCell ref="D15:H15"/>
    <mergeCell ref="D16:H16"/>
    <mergeCell ref="D25:H25"/>
    <mergeCell ref="D26:H26"/>
    <mergeCell ref="D27:H27"/>
    <mergeCell ref="D28:H28"/>
    <mergeCell ref="D21:H21"/>
    <mergeCell ref="D22:H22"/>
    <mergeCell ref="D23:H23"/>
    <mergeCell ref="D24:H24"/>
    <mergeCell ref="D33:H33"/>
    <mergeCell ref="D34:H34"/>
    <mergeCell ref="D35:H35"/>
    <mergeCell ref="D36:H36"/>
    <mergeCell ref="D29:H29"/>
    <mergeCell ref="D30:H30"/>
    <mergeCell ref="D31:H31"/>
    <mergeCell ref="D32:H32"/>
    <mergeCell ref="D41:H41"/>
    <mergeCell ref="D42:H42"/>
    <mergeCell ref="D43:H43"/>
    <mergeCell ref="D44:H44"/>
    <mergeCell ref="D37:H37"/>
    <mergeCell ref="D38:H38"/>
    <mergeCell ref="D39:H39"/>
    <mergeCell ref="D40:H40"/>
    <mergeCell ref="D49:H49"/>
    <mergeCell ref="D50:H50"/>
    <mergeCell ref="D51:H51"/>
    <mergeCell ref="D52:H52"/>
    <mergeCell ref="D45:H45"/>
    <mergeCell ref="D46:H46"/>
    <mergeCell ref="D47:H47"/>
    <mergeCell ref="D48:H48"/>
    <mergeCell ref="D57:H57"/>
    <mergeCell ref="D58:H58"/>
    <mergeCell ref="D59:H59"/>
    <mergeCell ref="D60:H60"/>
    <mergeCell ref="D53:H53"/>
    <mergeCell ref="D54:H54"/>
    <mergeCell ref="D55:H55"/>
    <mergeCell ref="D56:H56"/>
    <mergeCell ref="D65:H65"/>
    <mergeCell ref="D66:H66"/>
    <mergeCell ref="D67:H67"/>
    <mergeCell ref="D68:H68"/>
    <mergeCell ref="D61:H61"/>
    <mergeCell ref="D62:H62"/>
    <mergeCell ref="D63:H63"/>
    <mergeCell ref="D64:H64"/>
    <mergeCell ref="D73:H73"/>
    <mergeCell ref="D74:H74"/>
    <mergeCell ref="D75:H75"/>
    <mergeCell ref="D76:H76"/>
    <mergeCell ref="D69:H69"/>
    <mergeCell ref="D70:H70"/>
    <mergeCell ref="D71:H71"/>
    <mergeCell ref="D72:H72"/>
    <mergeCell ref="D81:H81"/>
    <mergeCell ref="D82:H82"/>
    <mergeCell ref="D83:H83"/>
    <mergeCell ref="D84:H84"/>
    <mergeCell ref="D77:H77"/>
    <mergeCell ref="D78:H78"/>
    <mergeCell ref="D79:H79"/>
    <mergeCell ref="D80:H80"/>
    <mergeCell ref="D89:H89"/>
    <mergeCell ref="D90:H90"/>
    <mergeCell ref="D91:H91"/>
    <mergeCell ref="D92:H92"/>
    <mergeCell ref="D85:H85"/>
    <mergeCell ref="D86:H86"/>
    <mergeCell ref="D87:H87"/>
    <mergeCell ref="D88:H88"/>
    <mergeCell ref="D97:H97"/>
    <mergeCell ref="D98:H98"/>
    <mergeCell ref="D99:H99"/>
    <mergeCell ref="D100:H100"/>
    <mergeCell ref="D93:H93"/>
    <mergeCell ref="D94:H94"/>
    <mergeCell ref="D95:H95"/>
    <mergeCell ref="D96:H96"/>
    <mergeCell ref="D105:H105"/>
    <mergeCell ref="D106:H106"/>
    <mergeCell ref="D107:H107"/>
    <mergeCell ref="D108:H108"/>
    <mergeCell ref="D101:H101"/>
    <mergeCell ref="D102:H102"/>
    <mergeCell ref="D103:H103"/>
    <mergeCell ref="D104:H104"/>
    <mergeCell ref="D113:H113"/>
    <mergeCell ref="D114:H114"/>
    <mergeCell ref="D115:H115"/>
    <mergeCell ref="D116:H116"/>
    <mergeCell ref="D109:H109"/>
    <mergeCell ref="D110:H110"/>
    <mergeCell ref="D111:H111"/>
    <mergeCell ref="D112:H112"/>
    <mergeCell ref="D121:H121"/>
    <mergeCell ref="D122:H122"/>
    <mergeCell ref="D123:H123"/>
    <mergeCell ref="D124:H124"/>
    <mergeCell ref="D117:H117"/>
    <mergeCell ref="D118:H118"/>
    <mergeCell ref="D119:H119"/>
    <mergeCell ref="D120:H120"/>
    <mergeCell ref="D129:H129"/>
    <mergeCell ref="D130:H130"/>
    <mergeCell ref="D131:H131"/>
    <mergeCell ref="D132:H132"/>
    <mergeCell ref="D125:H125"/>
    <mergeCell ref="D126:H126"/>
    <mergeCell ref="D127:H127"/>
    <mergeCell ref="D128:H128"/>
    <mergeCell ref="D137:H137"/>
    <mergeCell ref="D138:H138"/>
    <mergeCell ref="D139:H139"/>
    <mergeCell ref="D140:H140"/>
    <mergeCell ref="D133:H133"/>
    <mergeCell ref="D134:H134"/>
    <mergeCell ref="D135:H135"/>
    <mergeCell ref="D136:H136"/>
    <mergeCell ref="D145:H145"/>
    <mergeCell ref="D146:H146"/>
    <mergeCell ref="D147:H147"/>
    <mergeCell ref="D148:H148"/>
    <mergeCell ref="D141:H141"/>
    <mergeCell ref="D142:H142"/>
    <mergeCell ref="D143:H143"/>
    <mergeCell ref="D144:H144"/>
    <mergeCell ref="D153:H153"/>
    <mergeCell ref="D154:H154"/>
    <mergeCell ref="D155:H155"/>
    <mergeCell ref="D156:H156"/>
    <mergeCell ref="D149:H149"/>
    <mergeCell ref="D150:H150"/>
    <mergeCell ref="D151:H151"/>
    <mergeCell ref="D152:H152"/>
    <mergeCell ref="D161:H161"/>
    <mergeCell ref="D162:H162"/>
    <mergeCell ref="D163:H163"/>
    <mergeCell ref="D164:H164"/>
    <mergeCell ref="D157:H157"/>
    <mergeCell ref="D158:H158"/>
    <mergeCell ref="D159:H159"/>
    <mergeCell ref="D160:H160"/>
    <mergeCell ref="D169:H169"/>
    <mergeCell ref="D170:H170"/>
    <mergeCell ref="D171:H171"/>
    <mergeCell ref="D172:H172"/>
    <mergeCell ref="D165:H165"/>
    <mergeCell ref="D166:H166"/>
    <mergeCell ref="D167:H167"/>
    <mergeCell ref="D168:H168"/>
    <mergeCell ref="D177:H177"/>
    <mergeCell ref="D178:H178"/>
    <mergeCell ref="D179:H179"/>
    <mergeCell ref="D180:H180"/>
    <mergeCell ref="D173:H173"/>
    <mergeCell ref="D174:H174"/>
    <mergeCell ref="D175:H175"/>
    <mergeCell ref="D176:H176"/>
    <mergeCell ref="D189:H189"/>
    <mergeCell ref="D185:H185"/>
    <mergeCell ref="D186:H186"/>
    <mergeCell ref="D187:H187"/>
    <mergeCell ref="D188:H188"/>
    <mergeCell ref="D181:H181"/>
    <mergeCell ref="D182:H182"/>
    <mergeCell ref="D183:H183"/>
    <mergeCell ref="D184:H18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tabColor indexed="61"/>
  </sheetPr>
  <dimension ref="A1:J18"/>
  <sheetViews>
    <sheetView zoomScalePageLayoutView="0" workbookViewId="0" topLeftCell="A1">
      <selection activeCell="C4" sqref="C4:I7"/>
    </sheetView>
  </sheetViews>
  <sheetFormatPr defaultColWidth="9.140625" defaultRowHeight="12.75"/>
  <cols>
    <col min="1" max="1" width="12.140625" style="0" customWidth="1"/>
    <col min="2" max="2" width="11.28125" style="0" customWidth="1"/>
    <col min="3" max="3" width="52.140625" style="0" customWidth="1"/>
    <col min="4" max="8" width="3.57421875" style="0" customWidth="1"/>
    <col min="9" max="9" width="12.00390625" style="0" customWidth="1"/>
    <col min="10" max="10" width="52.8515625" style="0" customWidth="1"/>
  </cols>
  <sheetData>
    <row r="1" spans="1:10" ht="90.75" customHeight="1" thickBot="1">
      <c r="A1" s="105" t="s">
        <v>470</v>
      </c>
      <c r="B1" s="106"/>
      <c r="C1" s="106"/>
      <c r="D1" s="106"/>
      <c r="E1" s="106"/>
      <c r="F1" s="106"/>
      <c r="G1" s="106"/>
      <c r="H1" s="106"/>
      <c r="I1" s="106"/>
      <c r="J1" s="87"/>
    </row>
    <row r="2" spans="2:10" ht="26.25" customHeight="1">
      <c r="B2" s="9"/>
      <c r="C2" s="94" t="s">
        <v>309</v>
      </c>
      <c r="D2" s="95"/>
      <c r="E2" s="95"/>
      <c r="F2" s="95"/>
      <c r="G2" s="95"/>
      <c r="H2" s="95"/>
      <c r="I2" s="95"/>
      <c r="J2" s="46" t="s">
        <v>65</v>
      </c>
    </row>
    <row r="3" spans="2:10" ht="18.75" customHeight="1">
      <c r="B3" s="10"/>
      <c r="C3" s="96" t="s">
        <v>64</v>
      </c>
      <c r="D3" s="97"/>
      <c r="E3" s="97"/>
      <c r="F3" s="97"/>
      <c r="G3" s="97"/>
      <c r="H3" s="97"/>
      <c r="I3" s="97"/>
      <c r="J3" s="110">
        <f>PCA!J3</f>
        <v>0</v>
      </c>
    </row>
    <row r="4" spans="3:10" ht="18.75" customHeight="1" thickBot="1">
      <c r="C4" s="113"/>
      <c r="D4" s="113"/>
      <c r="E4" s="113"/>
      <c r="F4" s="113"/>
      <c r="G4" s="113"/>
      <c r="H4" s="113"/>
      <c r="I4" s="113"/>
      <c r="J4" s="111"/>
    </row>
    <row r="5" spans="3:10" ht="18.75" customHeight="1">
      <c r="C5" s="113"/>
      <c r="D5" s="113"/>
      <c r="E5" s="113"/>
      <c r="F5" s="113"/>
      <c r="G5" s="113"/>
      <c r="H5" s="113"/>
      <c r="I5" s="113"/>
      <c r="J5" s="46" t="s">
        <v>66</v>
      </c>
    </row>
    <row r="6" spans="3:10" ht="18.75" customHeight="1">
      <c r="C6" s="113"/>
      <c r="D6" s="113"/>
      <c r="E6" s="113"/>
      <c r="F6" s="113"/>
      <c r="G6" s="113"/>
      <c r="H6" s="113"/>
      <c r="I6" s="113"/>
      <c r="J6" s="112">
        <f>PCA!J6</f>
        <v>0</v>
      </c>
    </row>
    <row r="7" spans="3:10" ht="18.75" customHeight="1" thickBot="1">
      <c r="C7" s="113"/>
      <c r="D7" s="113"/>
      <c r="E7" s="113"/>
      <c r="F7" s="113"/>
      <c r="G7" s="113"/>
      <c r="H7" s="113"/>
      <c r="I7" s="113"/>
      <c r="J7" s="111"/>
    </row>
    <row r="8" spans="1:10" s="6" customFormat="1" ht="15" customHeight="1">
      <c r="A8" s="43"/>
      <c r="B8" s="44"/>
      <c r="C8" s="42"/>
      <c r="D8" s="114" t="s">
        <v>308</v>
      </c>
      <c r="E8" s="104"/>
      <c r="F8" s="104"/>
      <c r="G8" s="104"/>
      <c r="H8" s="104"/>
      <c r="I8" s="38"/>
      <c r="J8" s="39"/>
    </row>
    <row r="9" spans="1:10" s="6" customFormat="1" ht="12.75" customHeight="1">
      <c r="A9" s="41"/>
      <c r="B9" s="45"/>
      <c r="C9" s="25"/>
      <c r="D9" s="26"/>
      <c r="E9" s="27"/>
      <c r="F9" s="27"/>
      <c r="G9" s="27"/>
      <c r="H9" s="28"/>
      <c r="I9" s="29" t="s">
        <v>0</v>
      </c>
      <c r="J9" s="40"/>
    </row>
    <row r="10" spans="1:10" ht="19.5" customHeight="1">
      <c r="A10" s="30" t="s">
        <v>1</v>
      </c>
      <c r="B10" s="31" t="s">
        <v>307</v>
      </c>
      <c r="C10" s="32" t="s">
        <v>156</v>
      </c>
      <c r="D10" s="5" t="s">
        <v>157</v>
      </c>
      <c r="E10" s="33" t="s">
        <v>158</v>
      </c>
      <c r="F10" s="34" t="s">
        <v>159</v>
      </c>
      <c r="G10" s="35" t="s">
        <v>160</v>
      </c>
      <c r="H10" s="27" t="s">
        <v>161</v>
      </c>
      <c r="I10" s="36" t="s">
        <v>155</v>
      </c>
      <c r="J10" s="37" t="s">
        <v>318</v>
      </c>
    </row>
    <row r="11" spans="1:10" s="2" customFormat="1" ht="45" collapsed="1">
      <c r="A11" s="56">
        <f>PCA!A15</f>
        <v>0</v>
      </c>
      <c r="B11" s="55" t="str">
        <f>PCA!B15</f>
        <v>Level 1, software, logistics, risk, training, HSI, PQM, T&amp;E, programmatic</v>
      </c>
      <c r="C11" s="48" t="s">
        <v>68</v>
      </c>
      <c r="D11" s="5">
        <f>PCA!D15</f>
        <v>0</v>
      </c>
      <c r="E11" s="33">
        <f>PCA!E15</f>
        <v>0</v>
      </c>
      <c r="F11" s="34">
        <f>PCA!F15</f>
        <v>0</v>
      </c>
      <c r="G11" s="35">
        <f>PCA!G15</f>
        <v>0</v>
      </c>
      <c r="H11" s="27">
        <f>PCA!H15</f>
        <v>0</v>
      </c>
      <c r="I11" s="49">
        <f>PCA!I15</f>
        <v>1</v>
      </c>
      <c r="J11" s="57">
        <f>PCA!J15</f>
        <v>0</v>
      </c>
    </row>
    <row r="12" spans="1:10" ht="36" collapsed="1">
      <c r="A12" s="56">
        <f>PCA!A45</f>
        <v>0</v>
      </c>
      <c r="B12" s="55" t="str">
        <f>PCA!B45</f>
        <v>Level 1, software, PQM, T&amp;E, HSI, logistics, training, programmatic</v>
      </c>
      <c r="C12" s="48" t="s">
        <v>67</v>
      </c>
      <c r="D12" s="20">
        <f>PCA!D45</f>
        <v>0</v>
      </c>
      <c r="E12" s="51">
        <f>PCA!E45</f>
        <v>0</v>
      </c>
      <c r="F12" s="52">
        <f>PCA!F45</f>
        <v>0</v>
      </c>
      <c r="G12" s="53">
        <f>PCA!G45</f>
        <v>0</v>
      </c>
      <c r="H12" s="54">
        <f>PCA!H45</f>
        <v>0</v>
      </c>
      <c r="I12" s="49">
        <v>2</v>
      </c>
      <c r="J12" s="57">
        <f>PCA!J45</f>
        <v>0</v>
      </c>
    </row>
    <row r="13" spans="1:10" ht="27" collapsed="1">
      <c r="A13" s="56">
        <f>PCA!A77</f>
        <v>0</v>
      </c>
      <c r="B13" s="55" t="str">
        <f>PCA!B77</f>
        <v>Level 1, HSI, T&amp;E, PQM, logistics, programmatic</v>
      </c>
      <c r="C13" s="48" t="s">
        <v>320</v>
      </c>
      <c r="D13" s="20">
        <f>PCA!D77</f>
        <v>0</v>
      </c>
      <c r="E13" s="51">
        <f>PCA!E77</f>
        <v>0</v>
      </c>
      <c r="F13" s="52">
        <f>PCA!F77</f>
        <v>0</v>
      </c>
      <c r="G13" s="53">
        <f>PCA!G77</f>
        <v>0</v>
      </c>
      <c r="H13" s="54">
        <f>PCA!H77</f>
        <v>0</v>
      </c>
      <c r="I13" s="49">
        <v>3</v>
      </c>
      <c r="J13" s="57">
        <f>PCA!J77</f>
        <v>0</v>
      </c>
    </row>
    <row r="14" spans="1:10" ht="24.75" customHeight="1" collapsed="1">
      <c r="A14" s="56">
        <f>PCA!A90</f>
        <v>0</v>
      </c>
      <c r="B14" s="55" t="str">
        <f>PCA!B90</f>
        <v>Level 1, software, HSI, PQM,  logistics </v>
      </c>
      <c r="C14" s="48" t="s">
        <v>321</v>
      </c>
      <c r="D14" s="20">
        <f>PCA!D90</f>
        <v>0</v>
      </c>
      <c r="E14" s="51">
        <f>PCA!E90</f>
        <v>0</v>
      </c>
      <c r="F14" s="52">
        <f>PCA!F90</f>
        <v>0</v>
      </c>
      <c r="G14" s="53">
        <f>PCA!G90</f>
        <v>0</v>
      </c>
      <c r="H14" s="54">
        <f>PCA!H90</f>
        <v>0</v>
      </c>
      <c r="I14" s="49">
        <v>4</v>
      </c>
      <c r="J14" s="57">
        <f>PCA!J90</f>
        <v>0</v>
      </c>
    </row>
    <row r="15" spans="1:10" ht="24.75" customHeight="1" collapsed="1">
      <c r="A15" s="56">
        <f>PCA!A93</f>
        <v>0</v>
      </c>
      <c r="B15" s="55" t="str">
        <f>PCA!B93</f>
        <v>Level 1, HSI, logistics, training</v>
      </c>
      <c r="C15" s="48" t="s">
        <v>322</v>
      </c>
      <c r="D15" s="20">
        <f>PCA!D93</f>
        <v>0</v>
      </c>
      <c r="E15" s="51">
        <f>PCA!E93</f>
        <v>0</v>
      </c>
      <c r="F15" s="52">
        <f>PCA!F93</f>
        <v>0</v>
      </c>
      <c r="G15" s="53">
        <f>PCA!G93</f>
        <v>0</v>
      </c>
      <c r="H15" s="54">
        <f>PCA!H93</f>
        <v>0</v>
      </c>
      <c r="I15" s="49">
        <v>5</v>
      </c>
      <c r="J15" s="57">
        <f>PCA!J93</f>
        <v>0</v>
      </c>
    </row>
    <row r="16" spans="1:10" ht="36" collapsed="1">
      <c r="A16" s="56">
        <f>PCA!A97</f>
        <v>0</v>
      </c>
      <c r="B16" s="55" t="str">
        <f>PCA!B97</f>
        <v>Level 1, software, HSI, logistics, T&amp;E, PQM, technology</v>
      </c>
      <c r="C16" s="48" t="s">
        <v>12</v>
      </c>
      <c r="D16" s="20">
        <f>PCA!D97</f>
        <v>0</v>
      </c>
      <c r="E16" s="51">
        <f>PCA!E97</f>
        <v>0</v>
      </c>
      <c r="F16" s="52">
        <f>PCA!F97</f>
        <v>0</v>
      </c>
      <c r="G16" s="53">
        <f>PCA!G97</f>
        <v>0</v>
      </c>
      <c r="H16" s="54">
        <f>PCA!H97</f>
        <v>0</v>
      </c>
      <c r="I16" s="49">
        <v>6</v>
      </c>
      <c r="J16" s="57">
        <f>PCA!J97</f>
        <v>0</v>
      </c>
    </row>
    <row r="17" spans="1:10" ht="36" collapsed="1">
      <c r="A17" s="56">
        <f>PCA!A114</f>
        <v>0</v>
      </c>
      <c r="B17" s="55" t="str">
        <f>PCA!B114</f>
        <v>Level 1, PQM, training, HSI, logistics,   programmatic</v>
      </c>
      <c r="C17" s="48" t="s">
        <v>69</v>
      </c>
      <c r="D17" s="20">
        <f>PCA!D114</f>
        <v>0</v>
      </c>
      <c r="E17" s="51">
        <f>PCA!E114</f>
        <v>0</v>
      </c>
      <c r="F17" s="52">
        <f>PCA!F114</f>
        <v>0</v>
      </c>
      <c r="G17" s="53">
        <f>PCA!G114</f>
        <v>0</v>
      </c>
      <c r="H17" s="54">
        <f>PCA!H114</f>
        <v>0</v>
      </c>
      <c r="I17" s="49">
        <v>7</v>
      </c>
      <c r="J17" s="57">
        <f>PCA!J114</f>
        <v>0</v>
      </c>
    </row>
    <row r="18" spans="1:10" ht="36" collapsed="1">
      <c r="A18" s="56">
        <f>PCA!A132</f>
        <v>0</v>
      </c>
      <c r="B18" s="55" t="str">
        <f>PCA!B132</f>
        <v>Level 1, logistics, training, HSI, PQM, T&amp;E, programmatic</v>
      </c>
      <c r="C18" s="48" t="s">
        <v>20</v>
      </c>
      <c r="D18" s="20">
        <f>PCA!D132</f>
        <v>0</v>
      </c>
      <c r="E18" s="51">
        <f>PCA!E132</f>
        <v>0</v>
      </c>
      <c r="F18" s="52">
        <f>PCA!F132</f>
        <v>0</v>
      </c>
      <c r="G18" s="53">
        <f>PCA!G132</f>
        <v>0</v>
      </c>
      <c r="H18" s="54">
        <f>PCA!H132</f>
        <v>0</v>
      </c>
      <c r="I18" s="49">
        <v>8</v>
      </c>
      <c r="J18" s="57">
        <f>PCA!J132</f>
        <v>0</v>
      </c>
    </row>
  </sheetData>
  <sheetProtection selectLockedCells="1" selectUnlockedCells="1"/>
  <mergeCells count="7">
    <mergeCell ref="D8:H8"/>
    <mergeCell ref="C4:I7"/>
    <mergeCell ref="A1:I1"/>
    <mergeCell ref="J3:J4"/>
    <mergeCell ref="J6:J7"/>
    <mergeCell ref="C2:I2"/>
    <mergeCell ref="C3:I3"/>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 John Olmstead, Jr.</Manager>
  <Company>Jacobs/Sverdrup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PCA Risk Checklist</dc:title>
  <dc:subject/>
  <dc:creator>John Olmstead</dc:creator>
  <cp:keywords/>
  <dc:description/>
  <cp:lastModifiedBy>Berton Manning</cp:lastModifiedBy>
  <cp:lastPrinted>2005-08-02T23:20:54Z</cp:lastPrinted>
  <dcterms:created xsi:type="dcterms:W3CDTF">2002-07-25T12:50:07Z</dcterms:created>
  <dcterms:modified xsi:type="dcterms:W3CDTF">2011-08-19T15:46:23Z</dcterms:modified>
  <cp:category/>
  <cp:version/>
  <cp:contentType/>
  <cp:contentStatus/>
</cp:coreProperties>
</file>